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417_Accessible_Templates_Excel_PPT_WAC_FY18Q4_Batch6_2274510\08_Excel_ForQA\es-MX\"/>
    </mc:Choice>
  </mc:AlternateContent>
  <xr:revisionPtr revIDLastSave="0" documentId="12_ncr:500000_{32894CA5-A108-4BA2-89BE-0E2D26DCE6B2}" xr6:coauthVersionLast="32" xr6:coauthVersionMax="32" xr10:uidLastSave="{00000000-0000-0000-0000-000000000000}"/>
  <bookViews>
    <workbookView xWindow="0" yWindow="0" windowWidth="21600" windowHeight="10350" xr2:uid="{00000000-000D-0000-FFFF-FFFF00000000}"/>
  </bookViews>
  <sheets>
    <sheet name="Registro de cheques" sheetId="7" r:id="rId1"/>
  </sheets>
  <definedNames>
    <definedName name="BúsquedaCategoría">Resumen[Categoría]</definedName>
    <definedName name="Título1">Resumen[[#Headers],[Categoría]]</definedName>
    <definedName name="TítuloDeColumna1">Registro[[#Headers],[Cheque n.º]]</definedName>
    <definedName name="TítuloDeFilaRegión1..I1">'Registro de cheques'!$D$1</definedName>
    <definedName name="_xlnm.Print_Titles" localSheetId="0">'Registro de cheques'!$B:$C,'Registro de cheques'!$2:$2</definedName>
  </definedNames>
  <calcPr calcId="162913"/>
</workbook>
</file>

<file path=xl/calcChain.xml><?xml version="1.0" encoding="utf-8"?>
<calcChain xmlns="http://schemas.openxmlformats.org/spreadsheetml/2006/main">
  <c r="C9" i="7" l="1"/>
  <c r="C8" i="7"/>
  <c r="C7" i="7"/>
  <c r="C6" i="7"/>
  <c r="C5" i="7"/>
  <c r="C4" i="7"/>
  <c r="E8" i="7" l="1"/>
  <c r="E7" i="7"/>
  <c r="E6" i="7"/>
  <c r="E5" i="7"/>
  <c r="E4" i="7"/>
  <c r="E3" i="7"/>
  <c r="J3" i="7" l="1"/>
  <c r="J4" i="7" s="1"/>
  <c r="J5" i="7" s="1"/>
  <c r="J6" i="7" s="1"/>
  <c r="J7" i="7" s="1"/>
  <c r="J8" i="7" s="1"/>
  <c r="I1" i="7"/>
</calcChain>
</file>

<file path=xl/sharedStrings.xml><?xml version="1.0" encoding="utf-8"?>
<sst xmlns="http://schemas.openxmlformats.org/spreadsheetml/2006/main" count="33" uniqueCount="24">
  <si>
    <t xml:space="preserve"> Registro de cheques</t>
  </si>
  <si>
    <t>Resumen de gastos</t>
  </si>
  <si>
    <t>Categoría</t>
  </si>
  <si>
    <t>Depósito</t>
  </si>
  <si>
    <t>Comestibles</t>
  </si>
  <si>
    <t>Entretenimiento</t>
  </si>
  <si>
    <t>Escuela</t>
  </si>
  <si>
    <t>Servicios públicos</t>
  </si>
  <si>
    <t>Otros</t>
  </si>
  <si>
    <t>Total</t>
  </si>
  <si>
    <t>Saldo actual</t>
  </si>
  <si>
    <t>Cheque n.º</t>
  </si>
  <si>
    <t>Tarjeta de débito</t>
  </si>
  <si>
    <t>Fecha</t>
  </si>
  <si>
    <t>Descripción</t>
  </si>
  <si>
    <t>Saldo inicial</t>
  </si>
  <si>
    <t>Inscripción en la escuela</t>
  </si>
  <si>
    <t>Electricidad y luz municipal</t>
  </si>
  <si>
    <t>Útiles escolares</t>
  </si>
  <si>
    <t>Tienda de comestibles</t>
  </si>
  <si>
    <t>Southridge Video</t>
  </si>
  <si>
    <t>Extracción (-)</t>
  </si>
  <si>
    <t>Depósito (+)</t>
  </si>
  <si>
    <t>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</si>
</sst>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$&quot;#,##0.00"/>
    <numFmt numFmtId="165" formatCode="dd/mm/yyyy;@"/>
    <numFmt numFmtId="167" formatCode="[$$-80A]#,##0.00;\-[$$-80A]#,##0.00"/>
  </numFmts>
  <fonts count="9" x14ac:knownFonts="1">
    <font>
      <sz val="11"/>
      <color theme="3"/>
      <name val="Calibri"/>
      <family val="2"/>
      <scheme val="minor"/>
    </font>
    <font>
      <b/>
      <sz val="18"/>
      <color theme="2"/>
      <name val="Calibri"/>
      <family val="2"/>
      <scheme val="minor"/>
    </font>
    <font>
      <b/>
      <sz val="12"/>
      <color theme="2"/>
      <name val="Calibri"/>
      <family val="2"/>
      <scheme val="major"/>
    </font>
    <font>
      <b/>
      <sz val="26"/>
      <color theme="3"/>
      <name val="Calibri"/>
      <family val="2"/>
      <scheme val="major"/>
    </font>
    <font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6"/>
      <color theme="2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3"/>
      </right>
      <top/>
      <bottom/>
      <diagonal/>
    </border>
  </borders>
  <cellStyleXfs count="12">
    <xf numFmtId="0" fontId="0" fillId="0" borderId="0">
      <alignment horizontal="left" vertical="center" wrapText="1" indent="2"/>
    </xf>
    <xf numFmtId="0" fontId="3" fillId="3" borderId="0" applyNumberFormat="0" applyBorder="0" applyProtection="0">
      <alignment horizontal="left" vertical="center"/>
    </xf>
    <xf numFmtId="0" fontId="2" fillId="2" borderId="0" applyNumberFormat="0" applyProtection="0">
      <alignment horizontal="right" vertical="center"/>
    </xf>
    <xf numFmtId="0" fontId="1" fillId="2" borderId="1" applyNumberFormat="0" applyProtection="0">
      <alignment horizontal="left" vertical="center" indent="2"/>
    </xf>
    <xf numFmtId="0" fontId="8" fillId="2" borderId="0" applyNumberFormat="0" applyProtection="0">
      <alignment horizontal="right" vertical="center" indent="5"/>
    </xf>
    <xf numFmtId="164" fontId="4" fillId="0" borderId="0" applyFont="0" applyFill="0" applyBorder="0" applyProtection="0">
      <alignment horizontal="right" vertical="center" indent="5"/>
    </xf>
    <xf numFmtId="164" fontId="4" fillId="0" borderId="0" applyFont="0" applyFill="0" applyBorder="0" applyProtection="0">
      <alignment horizontal="right" vertical="center"/>
    </xf>
    <xf numFmtId="14" fontId="4" fillId="0" borderId="0" applyFont="0" applyFill="0" applyBorder="0">
      <alignment horizontal="right" vertical="center" indent="1"/>
    </xf>
    <xf numFmtId="0" fontId="7" fillId="3" borderId="0" applyNumberFormat="0" applyFill="0" applyBorder="0" applyProtection="0">
      <alignment horizontal="right" vertical="center"/>
    </xf>
    <xf numFmtId="0" fontId="5" fillId="2" borderId="0" applyNumberFormat="0" applyBorder="0" applyProtection="0">
      <alignment horizontal="left" wrapText="1" indent="2"/>
    </xf>
    <xf numFmtId="164" fontId="6" fillId="2" borderId="1" applyProtection="0">
      <alignment horizontal="right" vertical="center"/>
    </xf>
    <xf numFmtId="0" fontId="7" fillId="0" borderId="0" applyNumberFormat="0" applyFill="0" applyBorder="0">
      <alignment horizontal="right" vertical="center" indent="5"/>
    </xf>
  </cellStyleXfs>
  <cellXfs count="14">
    <xf numFmtId="0" fontId="0" fillId="0" borderId="0" xfId="0">
      <alignment horizontal="left" vertical="center" wrapText="1" indent="2"/>
    </xf>
    <xf numFmtId="0" fontId="8" fillId="2" borderId="0" xfId="4">
      <alignment horizontal="right" vertical="center" indent="5"/>
    </xf>
    <xf numFmtId="164" fontId="0" fillId="0" borderId="0" xfId="6" applyFont="1" applyFill="1" applyBorder="1">
      <alignment horizontal="right" vertical="center"/>
    </xf>
    <xf numFmtId="0" fontId="0" fillId="0" borderId="0" xfId="0" applyFont="1" applyFill="1" applyBorder="1">
      <alignment horizontal="left" vertical="center" wrapText="1" indent="2"/>
    </xf>
    <xf numFmtId="0" fontId="0" fillId="0" borderId="0" xfId="0" applyFont="1">
      <alignment horizontal="left" vertical="center" wrapText="1" indent="2"/>
    </xf>
    <xf numFmtId="0" fontId="0" fillId="0" borderId="0" xfId="0">
      <alignment horizontal="left" vertical="center" wrapText="1" indent="2"/>
    </xf>
    <xf numFmtId="0" fontId="7" fillId="0" borderId="0" xfId="8" applyFill="1">
      <alignment horizontal="right" vertical="center"/>
    </xf>
    <xf numFmtId="0" fontId="7" fillId="0" borderId="0" xfId="11" applyFill="1">
      <alignment horizontal="right" vertical="center" indent="5"/>
    </xf>
    <xf numFmtId="165" fontId="0" fillId="0" borderId="0" xfId="7" applyNumberFormat="1" applyFont="1" applyFill="1" applyBorder="1">
      <alignment horizontal="right" vertical="center" indent="1"/>
    </xf>
    <xf numFmtId="164" fontId="0" fillId="0" borderId="0" xfId="5" applyFont="1" applyFill="1" applyBorder="1">
      <alignment horizontal="right" vertical="center" indent="5"/>
    </xf>
    <xf numFmtId="0" fontId="3" fillId="3" borderId="0" xfId="1" applyBorder="1">
      <alignment horizontal="left" vertical="center"/>
    </xf>
    <xf numFmtId="0" fontId="2" fillId="2" borderId="0" xfId="2" applyNumberFormat="1">
      <alignment horizontal="right" vertical="center"/>
    </xf>
    <xf numFmtId="0" fontId="1" fillId="2" borderId="1" xfId="3">
      <alignment horizontal="left" vertical="center" indent="2"/>
    </xf>
    <xf numFmtId="167" fontId="6" fillId="2" borderId="1" xfId="10" applyNumberFormat="1">
      <alignment horizontal="right" vertical="center"/>
    </xf>
  </cellXfs>
  <cellStyles count="12">
    <cellStyle name="Encabezado 1" xfId="2" builtinId="16" customBuiltin="1"/>
    <cellStyle name="Encabezado 4" xfId="8" builtinId="19" customBuiltin="1"/>
    <cellStyle name="Encabezado del saldo" xfId="11" xr:uid="{00000000-0005-0000-0000-000000000000}"/>
    <cellStyle name="Fecha" xfId="7" xr:uid="{00000000-0005-0000-0000-000003000000}"/>
    <cellStyle name="Moneda" xfId="6" builtinId="4" customBuiltin="1"/>
    <cellStyle name="Moneda [0]" xfId="5" builtinId="7" customBuiltin="1"/>
    <cellStyle name="Normal" xfId="0" builtinId="0" customBuiltin="1"/>
    <cellStyle name="Texto explicativo" xfId="9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0" builtinId="25" customBuiltin="1"/>
  </cellStyles>
  <dxfs count="12">
    <dxf>
      <numFmt numFmtId="166" formatCode="_-[$$-80A]* #,##0.00_-;\-[$$-80A]* #,##0.00_-;_-[$$-80A]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dd/mm/yyyy;@"/>
    </dxf>
    <dxf>
      <font>
        <color rgb="FFFF0000"/>
      </font>
    </dxf>
    <dxf>
      <fill>
        <patternFill>
          <bgColor theme="2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0"/>
        </patternFill>
      </fill>
    </dxf>
    <dxf>
      <font>
        <b/>
        <i val="0"/>
        <color theme="2"/>
      </font>
      <fill>
        <patternFill>
          <bgColor theme="3"/>
        </patternFill>
      </fill>
    </dxf>
    <dxf>
      <font>
        <color theme="2"/>
      </font>
      <fill>
        <patternFill>
          <bgColor theme="3"/>
        </patternFill>
      </fill>
      <border>
        <right style="thin">
          <color theme="3"/>
        </right>
        <vertical/>
        <horizontal/>
      </border>
    </dxf>
  </dxfs>
  <tableStyles count="2" defaultTableStyle="RegistroDeCheques" defaultPivotStyle="PivotStyleLight16">
    <tableStyle name="Resumen de registro de cheques" pivot="0" count="4" xr9:uid="{00000000-0011-0000-FFFF-FFFF00000000}">
      <tableStyleElement type="wholeTable" dxfId="11"/>
      <tableStyleElement type="headerRow" dxfId="10"/>
      <tableStyleElement type="firstRowStripe" dxfId="9"/>
      <tableStyleElement type="secondRowStripe" dxfId="8"/>
    </tableStyle>
    <tableStyle name="RegistroDeCheques" pivot="0" count="3" xr9:uid="{00000000-0011-0000-FFFF-FFFF01000000}">
      <tableStyleElement type="headerRow" dxfId="7"/>
      <tableStyleElement type="firstRowStripe" dxfId="6"/>
      <tableStyleElement type="secondRowStripe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Registro" displayName="Registro" ref="D2:J8" totalsRowCellStyle="Normal">
  <tableColumns count="7">
    <tableColumn id="1" xr3:uid="{00000000-0010-0000-0000-000001000000}" name="Cheque n.º" totalsRowLabel="Totals" dataCellStyle="Normal"/>
    <tableColumn id="6" xr3:uid="{00000000-0010-0000-0000-000006000000}" name="Fecha" dataDxfId="3"/>
    <tableColumn id="7" xr3:uid="{00000000-0010-0000-0000-000007000000}" name="Descripción" totalsRowDxfId="2"/>
    <tableColumn id="2" xr3:uid="{00000000-0010-0000-0000-000002000000}" name="Categoría" totalsRowDxfId="1"/>
    <tableColumn id="3" xr3:uid="{00000000-0010-0000-0000-000003000000}" name="Extracción (-)" totalsRowFunction="sum"/>
    <tableColumn id="4" xr3:uid="{00000000-0010-0000-0000-000004000000}" name="Depósito (+)" totalsRowFunction="sum" dataCellStyle="Moneda"/>
    <tableColumn id="5" xr3:uid="{00000000-0010-0000-0000-000005000000}" name="Saldo" totalsRowFunction="custom" dataCellStyle="Moneda [0]">
      <calculatedColumnFormula>IF(ISBLANK(Registro[[#This Row],[Extracción (-)]]),J2+Registro[[#This Row],[Depósito (+)]],J2-Registro[[#This Row],[Extracción (-)]])</calculatedColumnFormula>
      <totalsRowFormula>Registro[[#Totals],[Depósito (+)]]-Registro[[#Totals],[Extracción (-)]]</totalsRowFormula>
    </tableColumn>
  </tableColumns>
  <tableStyleInfo name="RegistroDeCheques" showFirstColumn="0" showLastColumn="0" showRowStripes="1" showColumnStripes="0"/>
  <extLst>
    <ext xmlns:x14="http://schemas.microsoft.com/office/spreadsheetml/2009/9/main" uri="{504A1905-F514-4f6f-8877-14C23A59335A}">
      <x14:table altTextSummary="Escribe el número de cheque, fecha, descripción, categoría, importes de extracción y depósito en esta tabla. El saldo se calcula automáticament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Resumen" displayName="Resumen" ref="B3:C9" totalsRowShown="0">
  <tableColumns count="2">
    <tableColumn id="1" xr3:uid="{00000000-0010-0000-0100-000001000000}" name="Categoría"/>
    <tableColumn id="2" xr3:uid="{00000000-0010-0000-0100-000002000000}" name="Total" dataDxfId="0">
      <calculatedColumnFormula>SUMIF(Registro[Categoría],"=" &amp;Resumen[[#This Row],[Categoría]],Registro[Extracción (-)])</calculatedColumnFormula>
    </tableColumn>
  </tableColumns>
  <tableStyleInfo name="Resumen de registro de cheques" showFirstColumn="0" showLastColumn="0" showRowStripes="0" showColumnStripes="0"/>
  <extLst>
    <ext xmlns:x14="http://schemas.microsoft.com/office/spreadsheetml/2009/9/main" uri="{504A1905-F514-4f6f-8877-14C23A59335A}">
      <x14:table altTextSummary="Indica la categoría de los elementos en esta tabla. El total se actualiza automáticamente."/>
    </ext>
  </extLst>
</table>
</file>

<file path=xl/theme/theme1.xml><?xml version="1.0" encoding="utf-8"?>
<a:theme xmlns:a="http://schemas.openxmlformats.org/drawingml/2006/main" name="Office Theme">
  <a:themeElements>
    <a:clrScheme name="Check Register">
      <a:dk1>
        <a:sysClr val="windowText" lastClr="000000"/>
      </a:dk1>
      <a:lt1>
        <a:sysClr val="window" lastClr="FFFFFF"/>
      </a:lt1>
      <a:dk2>
        <a:srgbClr val="595459"/>
      </a:dk2>
      <a:lt2>
        <a:srgbClr val="F1EFED"/>
      </a:lt2>
      <a:accent1>
        <a:srgbClr val="56BCBE"/>
      </a:accent1>
      <a:accent2>
        <a:srgbClr val="7FAC39"/>
      </a:accent2>
      <a:accent3>
        <a:srgbClr val="FF6927"/>
      </a:accent3>
      <a:accent4>
        <a:srgbClr val="5B7799"/>
      </a:accent4>
      <a:accent5>
        <a:srgbClr val="EAE400"/>
      </a:accent5>
      <a:accent6>
        <a:srgbClr val="E60000"/>
      </a:accent6>
      <a:hlink>
        <a:srgbClr val="5B7799"/>
      </a:hlink>
      <a:folHlink>
        <a:srgbClr val="56BCBE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autoPageBreaks="0" fitToPage="1"/>
  </sheetPr>
  <dimension ref="B1:J9"/>
  <sheetViews>
    <sheetView showGridLines="0" tabSelected="1" workbookViewId="0"/>
  </sheetViews>
  <sheetFormatPr baseColWidth="10" defaultColWidth="9.140625" defaultRowHeight="30" customHeight="1" x14ac:dyDescent="0.25"/>
  <cols>
    <col min="1" max="1" width="2.7109375" customWidth="1"/>
    <col min="2" max="3" width="24.42578125" style="4" customWidth="1"/>
    <col min="4" max="5" width="19.5703125" customWidth="1"/>
    <col min="6" max="6" width="30.7109375" customWidth="1"/>
    <col min="7" max="7" width="18.7109375" customWidth="1"/>
    <col min="8" max="9" width="14.85546875" customWidth="1"/>
    <col min="10" max="10" width="28.5703125" customWidth="1"/>
    <col min="11" max="11" width="2.7109375" customWidth="1"/>
  </cols>
  <sheetData>
    <row r="1" spans="2:10" ht="54" customHeight="1" x14ac:dyDescent="0.25">
      <c r="B1" s="10" t="s">
        <v>0</v>
      </c>
      <c r="C1" s="10"/>
      <c r="D1" s="11" t="s">
        <v>10</v>
      </c>
      <c r="E1" s="11"/>
      <c r="F1" s="11"/>
      <c r="G1" s="11"/>
      <c r="H1" s="11"/>
      <c r="I1" s="13">
        <f>SUM(Registro[Depósito (+)])-SUM(Registro[Extracción (-)])</f>
        <v>1617</v>
      </c>
      <c r="J1" s="13"/>
    </row>
    <row r="2" spans="2:10" ht="33" customHeight="1" x14ac:dyDescent="0.25">
      <c r="B2" s="12" t="s">
        <v>1</v>
      </c>
      <c r="C2" s="12"/>
      <c r="D2" t="s">
        <v>11</v>
      </c>
      <c r="E2" t="s">
        <v>13</v>
      </c>
      <c r="F2" t="s">
        <v>14</v>
      </c>
      <c r="G2" t="s">
        <v>2</v>
      </c>
      <c r="H2" s="6" t="s">
        <v>21</v>
      </c>
      <c r="I2" s="6" t="s">
        <v>22</v>
      </c>
      <c r="J2" s="7" t="s">
        <v>23</v>
      </c>
    </row>
    <row r="3" spans="2:10" ht="30" customHeight="1" x14ac:dyDescent="0.25">
      <c r="B3" s="3" t="s">
        <v>2</v>
      </c>
      <c r="C3" s="1" t="s">
        <v>9</v>
      </c>
      <c r="D3" s="5"/>
      <c r="E3" s="8">
        <f ca="1">TODAY()</f>
        <v>43251</v>
      </c>
      <c r="F3" s="3" t="s">
        <v>15</v>
      </c>
      <c r="G3" s="3" t="s">
        <v>3</v>
      </c>
      <c r="H3" s="2"/>
      <c r="I3" s="2">
        <v>2000</v>
      </c>
      <c r="J3" s="9">
        <f>Registro[[#This Row],[Depósito (+)]]</f>
        <v>2000</v>
      </c>
    </row>
    <row r="4" spans="2:10" ht="30" customHeight="1" x14ac:dyDescent="0.25">
      <c r="B4" s="3" t="s">
        <v>3</v>
      </c>
      <c r="C4" s="9">
        <f>IFERROR(SUMIF(Registro[Categoría],"=" &amp;Resumen[[#This Row],[Categoría]],Registro[Depósito (+)]),"")</f>
        <v>2000</v>
      </c>
      <c r="D4" s="5" t="s">
        <v>12</v>
      </c>
      <c r="E4" s="8">
        <f ca="1">TODAY()+10</f>
        <v>43261</v>
      </c>
      <c r="F4" s="3" t="s">
        <v>16</v>
      </c>
      <c r="G4" s="3" t="s">
        <v>6</v>
      </c>
      <c r="H4" s="2">
        <v>225</v>
      </c>
      <c r="I4" s="2"/>
      <c r="J4" s="9">
        <f>IF(ISBLANK(Registro[[#This Row],[Extracción (-)]]),J3+Registro[[#This Row],[Depósito (+)]],J3-Registro[[#This Row],[Extracción (-)]])</f>
        <v>1775</v>
      </c>
    </row>
    <row r="5" spans="2:10" ht="30" customHeight="1" x14ac:dyDescent="0.25">
      <c r="B5" s="3" t="s">
        <v>4</v>
      </c>
      <c r="C5" s="9">
        <f>IFERROR(SUMIF(Registro[Categoría],"=" &amp;Resumen[[#This Row],[Categoría]],Registro[Extracción (-)]),"")</f>
        <v>40</v>
      </c>
      <c r="D5" s="5">
        <v>1001</v>
      </c>
      <c r="E5" s="8">
        <f ca="1">TODAY()+30</f>
        <v>43281</v>
      </c>
      <c r="F5" s="3" t="s">
        <v>17</v>
      </c>
      <c r="G5" s="3" t="s">
        <v>7</v>
      </c>
      <c r="H5" s="2">
        <v>73</v>
      </c>
      <c r="I5" s="2"/>
      <c r="J5" s="9">
        <f>IF(ISBLANK(Registro[[#This Row],[Extracción (-)]]),J4+Registro[[#This Row],[Depósito (+)]],J4-Registro[[#This Row],[Extracción (-)]])</f>
        <v>1702</v>
      </c>
    </row>
    <row r="6" spans="2:10" ht="30" customHeight="1" x14ac:dyDescent="0.25">
      <c r="B6" s="3" t="s">
        <v>5</v>
      </c>
      <c r="C6" s="9">
        <f>IFERROR(SUMIF(Registro[Categoría],"=" &amp;Resumen[[#This Row],[Categoría]],Registro[Extracción (-)]),"")</f>
        <v>7</v>
      </c>
      <c r="D6" s="5" t="s">
        <v>12</v>
      </c>
      <c r="E6" s="8">
        <f ca="1">TODAY()+40</f>
        <v>43291</v>
      </c>
      <c r="F6" s="3" t="s">
        <v>18</v>
      </c>
      <c r="G6" s="3" t="s">
        <v>6</v>
      </c>
      <c r="H6" s="2">
        <v>38</v>
      </c>
      <c r="I6" s="2"/>
      <c r="J6" s="9">
        <f>IF(ISBLANK(Registro[[#This Row],[Extracción (-)]]),J5+Registro[[#This Row],[Depósito (+)]],J5-Registro[[#This Row],[Extracción (-)]])</f>
        <v>1664</v>
      </c>
    </row>
    <row r="7" spans="2:10" ht="30" customHeight="1" x14ac:dyDescent="0.25">
      <c r="B7" s="3" t="s">
        <v>6</v>
      </c>
      <c r="C7" s="9">
        <f>IFERROR(SUMIF(Registro[Categoría],"=" &amp;Resumen[[#This Row],[Categoría]],Registro[Extracción (-)]),"")</f>
        <v>263</v>
      </c>
      <c r="D7" s="5">
        <v>1002</v>
      </c>
      <c r="E7" s="8">
        <f ca="1">TODAY()+55</f>
        <v>43306</v>
      </c>
      <c r="F7" s="3" t="s">
        <v>19</v>
      </c>
      <c r="G7" s="3" t="s">
        <v>4</v>
      </c>
      <c r="H7" s="2">
        <v>40</v>
      </c>
      <c r="I7" s="2"/>
      <c r="J7" s="9">
        <f>IF(ISBLANK(Registro[[#This Row],[Extracción (-)]]),J6+Registro[[#This Row],[Depósito (+)]],J6-Registro[[#This Row],[Extracción (-)]])</f>
        <v>1624</v>
      </c>
    </row>
    <row r="8" spans="2:10" ht="30" customHeight="1" x14ac:dyDescent="0.25">
      <c r="B8" s="3" t="s">
        <v>7</v>
      </c>
      <c r="C8" s="9">
        <f>IFERROR(SUMIF(Registro[Categoría],"=" &amp;Resumen[[#This Row],[Categoría]],Registro[Extracción (-)]),"")</f>
        <v>73</v>
      </c>
      <c r="D8" s="5" t="s">
        <v>12</v>
      </c>
      <c r="E8" s="8">
        <f ca="1">TODAY()+65</f>
        <v>43316</v>
      </c>
      <c r="F8" s="3" t="s">
        <v>20</v>
      </c>
      <c r="G8" s="3" t="s">
        <v>5</v>
      </c>
      <c r="H8" s="2">
        <v>7</v>
      </c>
      <c r="I8" s="2"/>
      <c r="J8" s="9">
        <f>IF(ISBLANK(Registro[[#This Row],[Extracción (-)]]),J7+Registro[[#This Row],[Depósito (+)]],J7-Registro[[#This Row],[Extracción (-)]])</f>
        <v>1617</v>
      </c>
    </row>
    <row r="9" spans="2:10" ht="30" customHeight="1" x14ac:dyDescent="0.25">
      <c r="B9" s="3" t="s">
        <v>8</v>
      </c>
      <c r="C9" s="9">
        <f>IFERROR(SUMIFS(Registro[Extracción (-)],Registro[Categoría],Resumen[[#This Row],[Categoría]])+SUMIFS(Registro[Extracción (-)],Registro[Categoría],""),"")</f>
        <v>0</v>
      </c>
    </row>
  </sheetData>
  <mergeCells count="4">
    <mergeCell ref="I1:J1"/>
    <mergeCell ref="B1:C1"/>
    <mergeCell ref="D1:H1"/>
    <mergeCell ref="B2:C2"/>
  </mergeCells>
  <conditionalFormatting sqref="J3:J8">
    <cfRule type="expression" dxfId="4" priority="1">
      <formula>J3&lt;0</formula>
    </cfRule>
  </conditionalFormatting>
  <dataValidations count="15">
    <dataValidation type="list" errorStyle="warning" allowBlank="1" showInputMessage="1" showErrorMessage="1" error="Selecciona un elemento de la lista. Selecciona CANCELAR y después pulsa ALT+FLECHA ABAJO para abrir la lista desplegable. Pulsa ENTRAR para realizar la selección." sqref="G3:G8" xr:uid="{00000000-0002-0000-0000-000000000000}">
      <formula1>CategoryLookup</formula1>
    </dataValidation>
    <dataValidation allowBlank="1" showInputMessage="1" showErrorMessage="1" prompt="El título de esta hoja de cálculo se muestra en esta celda" sqref="B1:C1" xr:uid="{00000000-0002-0000-0000-000001000000}"/>
    <dataValidation allowBlank="1" showInputMessage="1" showErrorMessage="1" prompt="La categoría de los elementos se incluye en la columna con este encabezado" sqref="B3" xr:uid="{00000000-0002-0000-0000-000002000000}"/>
    <dataValidation allowBlank="1" showInputMessage="1" showErrorMessage="1" prompt="Los totales por categoría se actualizan automáticamente en la columna con este encabezado en función de las entradas en la tabla Registrarse" sqref="C3" xr:uid="{00000000-0002-0000-0000-000003000000}"/>
    <dataValidation allowBlank="1" showInputMessage="1" showErrorMessage="1" prompt="Escribe el número de cheque en la columna con este encabezado" sqref="D2" xr:uid="{00000000-0002-0000-0000-000004000000}"/>
    <dataValidation allowBlank="1" showInputMessage="1" showErrorMessage="1" prompt="Escribe la fecha en la columna con este encabezado" sqref="E2" xr:uid="{00000000-0002-0000-0000-000005000000}"/>
    <dataValidation allowBlank="1" showInputMessage="1" showErrorMessage="1" prompt="Escribe la descripción en la columna con este encabezado" sqref="F2" xr:uid="{00000000-0002-0000-0000-000006000000}"/>
    <dataValidation allowBlank="1" showInputMessage="1" showErrorMessage="1" prompt="El saldo actual se actualiza automáticamente en la celda de la derecha" sqref="D1:H1" xr:uid="{00000000-0002-0000-0000-000007000000}"/>
    <dataValidation allowBlank="1" showInputMessage="1" showErrorMessage="1" prompt="El saldo actual se actualiza automáticamente en esta celda. El registro de cheques comienza en la celda D2" sqref="I1:J1" xr:uid="{00000000-0002-0000-0000-000008000000}"/>
    <dataValidation allowBlank="1" showInputMessage="1" showErrorMessage="1" prompt="Selecciona la categoría en la columna con este encabezado. Presiona ALT+FLECHA ABAJO para abrir la lista desplegable. Presiona ENTRAR para seleccionar. La lista de categoría se basa en las categorías del resumen de gastos de la izquierda" sqref="G2" xr:uid="{00000000-0002-0000-0000-000009000000}"/>
    <dataValidation allowBlank="1" showInputMessage="1" showErrorMessage="1" prompt="Escribe el importe de la extracción en la columna con este encabezado" sqref="H2" xr:uid="{00000000-0002-0000-0000-00000A000000}"/>
    <dataValidation allowBlank="1" showInputMessage="1" showErrorMessage="1" prompt="Escribe el importe del depósito en la columna con este encabezado" sqref="I2" xr:uid="{00000000-0002-0000-0000-00000B000000}"/>
    <dataValidation allowBlank="1" showInputMessage="1" showErrorMessage="1" prompt="El saldo se calcula automáticamente en la columna con este encabezado" sqref="J2" xr:uid="{00000000-0002-0000-0000-00000C000000}"/>
    <dataValidation allowBlank="1" showInputMessage="1" showErrorMessage="1" prompt="Crea un registro de cheques en esta hoja de cálculo" sqref="A1" xr:uid="{00000000-0002-0000-0000-00000D000000}"/>
    <dataValidation allowBlank="1" showInputMessage="1" showErrorMessage="1" prompt="Modifica o agrega nuevas categorías a continuación. Cuando se agregan entradas en el registro de cheques a la derecha para esa categoría, los totales se actualizarán automáticamente en este resumen" sqref="B2:C2" xr:uid="{00000000-0002-0000-0000-00000E000000}"/>
  </dataValidations>
  <printOptions horizontalCentered="1"/>
  <pageMargins left="0.25" right="0.25" top="0.75" bottom="0.75" header="0.3" footer="0.3"/>
  <pageSetup fitToHeight="0" orientation="portrait" r:id="rId1"/>
  <headerFooter differentFirst="1">
    <oddFooter>Page &amp;P of &amp;N</oddFooter>
  </headerFooter>
  <ignoredErrors>
    <ignoredError sqref="J3" calculatedColumn="1"/>
    <ignoredError sqref="I1" emptyCellReference="1"/>
    <ignoredError sqref="J4:J8 C4:C9" emptyCellReference="1" calculatedColumn="1"/>
  </ignoredErrors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Registro de cheques</vt:lpstr>
      <vt:lpstr>BúsquedaCategoría</vt:lpstr>
      <vt:lpstr>Título1</vt:lpstr>
      <vt:lpstr>TítuloDeColumna1</vt:lpstr>
      <vt:lpstr>TítuloDeFilaRegión1..I1</vt:lpstr>
      <vt:lpstr>'Registro de cheques'!Títulos_a_imprimir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2017-02-17T07:09:29Z</dcterms:created>
  <dcterms:modified xsi:type="dcterms:W3CDTF">2018-05-31T14:06:42Z</dcterms:modified>
</cp:coreProperties>
</file>