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2"/>
  <workbookPr codeName="ThisWorkbook" hidePivotFieldList="1"/>
  <mc:AlternateContent xmlns:mc="http://schemas.openxmlformats.org/markup-compatibility/2006">
    <mc:Choice Requires="x15">
      <x15ac:absPath xmlns:x15ac="http://schemas.microsoft.com/office/spreadsheetml/2010/11/ac" url="C:\Users\admin\Desktop\es-MX\"/>
    </mc:Choice>
  </mc:AlternateContent>
  <xr:revisionPtr revIDLastSave="50" documentId="8_{43B73660-A6BB-45C3-8D0B-5E071F098BD8}" xr6:coauthVersionLast="43" xr6:coauthVersionMax="43" xr10:uidLastSave="{C321DB88-A17B-4D36-A20A-93A14E968507}"/>
  <bookViews>
    <workbookView xWindow="-120" yWindow="-120" windowWidth="28980" windowHeight="16110" xr2:uid="{00000000-000D-0000-FFFF-FFFF00000000}"/>
  </bookViews>
  <sheets>
    <sheet name="Panel" sheetId="1" r:id="rId1"/>
    <sheet name="Registro de gastos" sheetId="2" r:id="rId2"/>
    <sheet name="Datos de gastos personales" sheetId="4" state="hidden" r:id="rId3"/>
  </sheets>
  <definedNames>
    <definedName name="SegmentaciónDeDatos_categoría">#N/A</definedName>
    <definedName name="SegmentaciónDeDatos_fecha">#N/A</definedName>
    <definedName name="SegmentaciónDeDatos_subcategoría">#N/A</definedName>
    <definedName name="_xlnm.Print_Titles" localSheetId="1">'Registro de gastos'!$2:$2</definedName>
  </definedNames>
  <calcPr calcId="191029"/>
  <pivotCaches>
    <pivotCache cacheId="0" r:id="rId4"/>
  </pivotCaches>
  <fileRecoveryPr autoRecover="0"/>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2" l="1"/>
  <c r="B5" i="2"/>
  <c r="B10" i="2"/>
  <c r="B11" i="2"/>
  <c r="B12" i="2"/>
  <c r="B9" i="2"/>
  <c r="B13" i="2"/>
  <c r="B15" i="2"/>
  <c r="B14" i="2"/>
  <c r="B17" i="2"/>
  <c r="B19" i="2"/>
  <c r="B22" i="2"/>
  <c r="B21" i="2"/>
  <c r="B20" i="2"/>
  <c r="B18" i="2"/>
  <c r="B16" i="2"/>
  <c r="B8" i="2"/>
  <c r="B6" i="2"/>
  <c r="B4" i="2"/>
  <c r="B3" i="2"/>
</calcChain>
</file>

<file path=xl/sharedStrings.xml><?xml version="1.0" encoding="utf-8"?>
<sst xmlns="http://schemas.openxmlformats.org/spreadsheetml/2006/main" count="78" uniqueCount="43">
  <si>
    <t>panel de gastos personales</t>
  </si>
  <si>
    <t>El gráfico dinámico que muestra los gastos por categoría y mes está en esta celda. La segmentación de datos para filtrar los gastos por fecha, categorías y subcategorías se encuentra en las celdas B3, D3 y F3, a continuación.</t>
  </si>
  <si>
    <t>La segmentación de datos para filtrar los datos de la tabla en función de la fecha está en esta celda.</t>
  </si>
  <si>
    <t>La segmentación de datos para filtrar los datos de la tabla en función de la categoría está en esta celda.</t>
  </si>
  <si>
    <t>al registro de gastos &gt;</t>
  </si>
  <si>
    <t>La segmentación de datos para filtrar los datos de la tabla en función de la subcategoría está en esta celda.</t>
  </si>
  <si>
    <t>registro de gastos</t>
  </si>
  <si>
    <t>fecha</t>
  </si>
  <si>
    <t>categoría</t>
  </si>
  <si>
    <t>Alojamiento</t>
  </si>
  <si>
    <t>Diversión</t>
  </si>
  <si>
    <t>Diario</t>
  </si>
  <si>
    <t>Transporte</t>
  </si>
  <si>
    <t>subcategoría</t>
  </si>
  <si>
    <t>Internet</t>
  </si>
  <si>
    <t>Teléfono fijo</t>
  </si>
  <si>
    <t>Electricidad</t>
  </si>
  <si>
    <t>Deporte</t>
  </si>
  <si>
    <t>Ropa</t>
  </si>
  <si>
    <t>Abono del metro</t>
  </si>
  <si>
    <t>Combustible</t>
  </si>
  <si>
    <t>Corte de cabello</t>
  </si>
  <si>
    <t>Té/café</t>
  </si>
  <si>
    <t>Dulces/caramelos</t>
  </si>
  <si>
    <t>Lentes de contacto</t>
  </si>
  <si>
    <t>Cine</t>
  </si>
  <si>
    <t>cantidad</t>
  </si>
  <si>
    <t>&lt; al panel</t>
  </si>
  <si>
    <t>nota</t>
  </si>
  <si>
    <t>Abono de marzo</t>
  </si>
  <si>
    <t>Abono de abril</t>
  </si>
  <si>
    <t>Noche de película clásica</t>
  </si>
  <si>
    <t>datos de gastos personales</t>
  </si>
  <si>
    <t>La siguiente tabla dinámica proporciona el origen de datos para el gráfico dinámico de gastos personales en el panel. Los cambios que realices pueden ocasionar modificaciones visuales en el gráfico dinámico o errores.</t>
  </si>
  <si>
    <t>Etiquetas de fila</t>
  </si>
  <si>
    <t>Total general</t>
  </si>
  <si>
    <t>mar</t>
  </si>
  <si>
    <t>abr</t>
  </si>
  <si>
    <t>may</t>
  </si>
  <si>
    <t>jun</t>
  </si>
  <si>
    <t>jul</t>
  </si>
  <si>
    <t>ago</t>
  </si>
  <si>
    <t>Suma de cantidad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</si>
</sst>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quot;$&quot;* #,##0.00_-;_-&quot;$&quot;* &quot;-&quot;??_-;_-@_-"/>
    <numFmt numFmtId="164" formatCode="_(&quot;$&quot;* #,##0.00_);_(&quot;$&quot;* \(#,##0.00\);_(&quot;$&quot;* &quot;-&quot;??_);_(@_)"/>
  </numFmts>
  <fonts count="5" x14ac:knownFonts="1">
    <font>
      <sz val="11"/>
      <color theme="3"/>
      <name val="Arial"/>
      <family val="2"/>
      <scheme val="minor"/>
    </font>
    <font>
      <b/>
      <sz val="30"/>
      <color theme="4"/>
      <name val="Arial"/>
      <family val="2"/>
      <scheme val="major"/>
    </font>
    <font>
      <sz val="11"/>
      <color theme="3"/>
      <name val="Arial"/>
      <family val="2"/>
      <scheme val="minor"/>
    </font>
    <font>
      <sz val="11"/>
      <color theme="0"/>
      <name val="Arial"/>
      <family val="2"/>
      <scheme val="minor"/>
    </font>
    <font>
      <b/>
      <sz val="11"/>
      <color theme="4" tint="-0.24994659260841701"/>
      <name val="Arial"/>
      <family val="2"/>
      <scheme val="minor"/>
    </font>
  </fonts>
  <fills count="4">
    <fill>
      <patternFill patternType="none"/>
    </fill>
    <fill>
      <patternFill patternType="gray125"/>
    </fill>
    <fill>
      <patternFill patternType="solid">
        <fgColor theme="2"/>
        <bgColor indexed="64"/>
      </patternFill>
    </fill>
    <fill>
      <patternFill patternType="solid">
        <fgColor theme="2"/>
        <bgColor theme="2" tint="0.79995117038483843"/>
      </patternFill>
    </fill>
  </fills>
  <borders count="2">
    <border>
      <left/>
      <right/>
      <top/>
      <bottom/>
      <diagonal/>
    </border>
    <border>
      <left/>
      <right/>
      <top/>
      <bottom style="thick">
        <color theme="3"/>
      </bottom>
      <diagonal/>
    </border>
  </borders>
  <cellStyleXfs count="6">
    <xf numFmtId="0" fontId="0" fillId="3" borderId="0">
      <alignment horizontal="left" vertical="center" wrapText="1" indent="1"/>
    </xf>
    <xf numFmtId="0" fontId="1" fillId="2" borderId="1" applyNumberFormat="0" applyAlignment="0" applyProtection="0"/>
    <xf numFmtId="0" fontId="4" fillId="3" borderId="1" applyNumberFormat="0" applyFill="0" applyAlignment="0" applyProtection="0">
      <alignment vertical="center"/>
    </xf>
    <xf numFmtId="0" fontId="2" fillId="3" borderId="1" applyNumberFormat="0" applyFill="0" applyAlignment="0" applyProtection="0">
      <alignment vertical="center"/>
    </xf>
    <xf numFmtId="44" fontId="2" fillId="0" borderId="0" applyFont="0" applyFill="0" applyBorder="0" applyProtection="0">
      <alignment horizontal="right" vertical="center" indent="2"/>
    </xf>
    <xf numFmtId="14" fontId="2" fillId="3" borderId="0" applyFont="0" applyFill="0" applyBorder="0">
      <alignment horizontal="right" vertical="center" indent="3"/>
    </xf>
  </cellStyleXfs>
  <cellXfs count="13">
    <xf numFmtId="0" fontId="0" fillId="3" borderId="0" xfId="0">
      <alignment horizontal="left" vertical="center" wrapText="1" indent="1"/>
    </xf>
    <xf numFmtId="0" fontId="0" fillId="3" borderId="0" xfId="0" applyAlignment="1">
      <alignment horizontal="left" vertical="center" indent="1"/>
    </xf>
    <xf numFmtId="0" fontId="4" fillId="2" borderId="1" xfId="2" applyFill="1" applyAlignment="1">
      <alignment horizontal="right" vertical="center"/>
    </xf>
    <xf numFmtId="0" fontId="0" fillId="3" borderId="0" xfId="0" applyAlignment="1">
      <alignment horizontal="left" vertical="center" wrapText="1"/>
    </xf>
    <xf numFmtId="0" fontId="3" fillId="3" borderId="0" xfId="0" applyFont="1">
      <alignment horizontal="left" vertical="center" wrapText="1" indent="1"/>
    </xf>
    <xf numFmtId="44" fontId="0" fillId="3" borderId="0" xfId="4" applyFont="1" applyFill="1">
      <alignment horizontal="right" vertical="center" indent="2"/>
    </xf>
    <xf numFmtId="14" fontId="0" fillId="3" borderId="0" xfId="5" applyFont="1">
      <alignment horizontal="right" vertical="center" indent="3"/>
    </xf>
    <xf numFmtId="0" fontId="0" fillId="2" borderId="0" xfId="0" applyFill="1">
      <alignment horizontal="left" vertical="center" wrapText="1" indent="1"/>
    </xf>
    <xf numFmtId="0" fontId="0" fillId="3" borderId="0" xfId="0" applyAlignment="1">
      <alignment horizontal="center" vertical="center"/>
    </xf>
    <xf numFmtId="0" fontId="3" fillId="3" borderId="0" xfId="0" applyFont="1" applyAlignment="1">
      <alignment horizontal="center" vertical="center"/>
    </xf>
    <xf numFmtId="0" fontId="1" fillId="2" borderId="1" xfId="1" applyAlignment="1">
      <alignment horizontal="left" vertical="center"/>
    </xf>
    <xf numFmtId="0" fontId="1" fillId="2" borderId="1" xfId="1" applyAlignment="1">
      <alignment vertical="center"/>
    </xf>
    <xf numFmtId="0" fontId="0" fillId="3" borderId="0" xfId="0">
      <alignment horizontal="left" vertical="center" wrapText="1" indent="1"/>
    </xf>
  </cellXfs>
  <cellStyles count="6">
    <cellStyle name="Fecha" xfId="5" xr:uid="{00000000-0005-0000-0000-000001000000}"/>
    <cellStyle name="Hipervínculo" xfId="2" builtinId="8" customBuiltin="1"/>
    <cellStyle name="Hipervínculo visitado" xfId="3" builtinId="9" customBuiltin="1"/>
    <cellStyle name="Moneda" xfId="4" builtinId="4" customBuiltin="1"/>
    <cellStyle name="Normal" xfId="0" builtinId="0" customBuiltin="1"/>
    <cellStyle name="Título" xfId="1" builtinId="15" customBuiltin="1"/>
  </cellStyles>
  <dxfs count="22">
    <dxf>
      <fill>
        <patternFill patternType="solid">
          <bgColor theme="2"/>
        </patternFill>
      </fill>
      <alignment horizontal="left" vertical="center" textRotation="0" wrapText="1" indent="1" justifyLastLine="0" shrinkToFit="0" readingOrder="0"/>
    </dxf>
    <dxf>
      <fill>
        <patternFill patternType="solid">
          <bgColor theme="2"/>
        </patternFill>
      </fill>
    </dxf>
    <dxf>
      <alignment horizontal="right" vertical="center" textRotation="0" wrapText="0" indent="2" justifyLastLine="0" shrinkToFit="0" readingOrder="0"/>
    </dxf>
    <dxf>
      <fill>
        <patternFill patternType="solid">
          <bgColor theme="2"/>
        </patternFill>
      </fill>
      <alignment horizontal="left" vertical="center" textRotation="0" wrapText="1" indent="1" justifyLastLine="0" shrinkToFit="0" readingOrder="0"/>
    </dxf>
    <dxf>
      <fill>
        <patternFill patternType="solid">
          <bgColor theme="2"/>
        </patternFill>
      </fill>
      <alignment horizontal="left" vertical="center" textRotation="0" wrapText="1" indent="1" justifyLastLine="0" shrinkToFit="0" readingOrder="0"/>
    </dxf>
    <dxf>
      <fill>
        <patternFill patternType="solid">
          <bgColor theme="2"/>
        </patternFill>
      </fill>
    </dxf>
    <dxf>
      <alignment horizontal="right" vertical="center" textRotation="0" wrapText="0" indent="3" justifyLastLine="0" shrinkToFit="0" readingOrder="0"/>
    </dxf>
    <dxf>
      <fill>
        <patternFill patternType="solid">
          <bgColor theme="2"/>
        </patternFill>
      </fill>
    </dxf>
    <dxf>
      <fill>
        <patternFill patternType="solid">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ont>
        <b/>
        <i val="0"/>
        <color theme="0"/>
      </font>
      <fill>
        <patternFill patternType="solid">
          <bgColor theme="3"/>
        </patternFill>
      </fill>
      <border>
        <top style="thick">
          <color theme="4"/>
        </top>
        <bottom/>
        <vertical/>
        <horizontal/>
      </border>
    </dxf>
    <dxf>
      <font>
        <sz val="11"/>
        <color theme="1"/>
        <name val="Arial"/>
        <scheme val="minor"/>
      </font>
      <fill>
        <patternFill>
          <bgColor theme="2"/>
        </patternFill>
      </fill>
      <border>
        <left/>
        <right/>
        <top/>
        <bottom/>
        <vertical/>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b/>
        <i val="0"/>
        <color theme="2" tint="0.79998168889431442"/>
      </font>
      <fill>
        <patternFill>
          <bgColor theme="3"/>
        </patternFill>
      </fill>
      <border>
        <top style="thick">
          <color theme="4"/>
        </top>
      </border>
    </dxf>
    <dxf>
      <font>
        <b val="0"/>
        <i val="0"/>
        <color theme="3"/>
      </font>
      <fill>
        <patternFill patternType="none">
          <bgColor auto="1"/>
        </patternFill>
      </fill>
      <border diagonalUp="0" diagonalDown="0">
        <left/>
        <right/>
        <top/>
        <bottom style="thick">
          <color theme="4"/>
        </bottom>
        <vertical/>
        <horizontal/>
      </border>
    </dxf>
    <dxf>
      <font>
        <b/>
        <i val="0"/>
        <color theme="0"/>
      </font>
      <fill>
        <patternFill patternType="solid">
          <bgColor theme="3"/>
        </patternFill>
      </fill>
      <border>
        <top style="thick">
          <color theme="4"/>
        </top>
        <bottom/>
        <vertical/>
        <horizontal/>
      </border>
    </dxf>
    <dxf>
      <font>
        <sz val="11"/>
        <color theme="1"/>
        <name val="Arial"/>
        <scheme val="minor"/>
      </font>
      <fill>
        <patternFill>
          <bgColor theme="2"/>
        </patternFill>
      </fill>
      <border>
        <left/>
        <right/>
        <top/>
        <bottom/>
        <vertical/>
        <horizontal/>
      </border>
    </dxf>
  </dxfs>
  <tableStyles count="3" defaultTableStyle="TableStyleMedium2" defaultPivotStyle="PivotStyleLight16">
    <tableStyle name="Personal Expense Slicer" pivot="0" table="0" count="10" xr9:uid="{C282A3D0-DEEE-45ED-BE5E-84C52B26F921}">
      <tableStyleElement type="wholeTable" dxfId="21"/>
      <tableStyleElement type="headerRow" dxfId="20"/>
    </tableStyle>
    <tableStyle name="Registro de gastos" pivot="0" count="4" xr9:uid="{00000000-0011-0000-FFFF-FFFF00000000}">
      <tableStyleElement type="wholeTable" dxfId="19"/>
      <tableStyleElement type="headerRow" dxfId="18"/>
      <tableStyleElement type="firstRowStripe" dxfId="17"/>
      <tableStyleElement type="secondRowStripe" dxfId="16"/>
    </tableStyle>
    <tableStyle name="Segmentación de datos de gastos personales" pivot="0" table="0" count="2" xr9:uid="{00000000-0011-0000-FFFF-FFFF01000000}">
      <tableStyleElement type="wholeTable" dxfId="15"/>
      <tableStyleElement type="headerRow" dxfId="14"/>
    </tableStyle>
  </tableStyles>
  <colors>
    <mruColors>
      <color rgb="FFF8F7EB"/>
      <color rgb="FFF8F7EC"/>
      <color rgb="FFFFD0AA"/>
    </mruColors>
  </colors>
  <extLst>
    <ext xmlns:x14="http://schemas.microsoft.com/office/spreadsheetml/2009/9/main" uri="{46F421CA-312F-682f-3DD2-61675219B42D}">
      <x14:dxfs count="8">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b/>
            <i val="0"/>
            <color theme="0"/>
          </font>
          <fill>
            <patternFill patternType="solid">
              <fgColor theme="6" tint="0.59999389629810485"/>
              <bgColor theme="4" tint="0.39994506668294322"/>
            </patternFill>
          </fill>
          <border diagonalUp="0" diagonalDown="0">
            <left/>
            <right/>
            <top/>
            <bottom/>
            <vertical/>
            <horizontal/>
          </border>
        </dxf>
        <dxf>
          <font>
            <b/>
            <i val="0"/>
            <color theme="0"/>
          </font>
          <fill>
            <patternFill patternType="solid">
              <fgColor theme="6"/>
              <bgColor theme="4" tint="-0.24994659260841701"/>
            </patternFill>
          </fill>
          <border diagonalUp="0" diagonalDown="0">
            <left/>
            <right/>
            <top/>
            <bottom/>
            <vertical/>
            <horizontal/>
          </border>
        </dxf>
        <dxf>
          <font>
            <color rgb="FF959595"/>
          </font>
          <fill>
            <patternFill patternType="solid">
              <fgColor rgb="FFDFDFDF"/>
              <bgColor theme="2" tint="0.59996337778862885"/>
            </patternFill>
          </fill>
          <border>
            <left style="thin">
              <color rgb="FFDFDFDF"/>
            </left>
            <right style="thin">
              <color rgb="FFDFDFDF"/>
            </right>
            <top style="thin">
              <color rgb="FFDFDFDF"/>
            </top>
            <bottom style="thin">
              <color rgb="FFDFDFDF"/>
            </bottom>
            <vertical/>
            <horizontal/>
          </border>
        </dxf>
        <dxf>
          <font>
            <sz val="9"/>
            <color theme="3"/>
            <name val="Arial"/>
            <scheme val="minor"/>
          </font>
          <fill>
            <patternFill patternType="solid">
              <fgColor rgb="FFC0C0C0"/>
              <bgColor theme="2" tint="0.59996337778862885"/>
            </patternFill>
          </fill>
          <border>
            <left style="thin">
              <color theme="3" tint="0.39994506668294322"/>
            </left>
            <right style="thin">
              <color theme="3" tint="0.39994506668294322"/>
            </right>
            <top style="thin">
              <color theme="3" tint="0.39994506668294322"/>
            </top>
            <bottom style="thin">
              <color theme="3" tint="0.39994506668294322"/>
            </bottom>
            <vertical/>
            <horizontal/>
          </border>
        </dxf>
      </x14:dxfs>
    </ext>
    <ext xmlns:x14="http://schemas.microsoft.com/office/spreadsheetml/2009/9/main" uri="{EB79DEF2-80B8-43e5-95BD-54CBDDF9020C}">
      <x14:slicerStyles defaultSlicerStyle="SlicerStyleLight1">
        <x14:slicerStyle name="Personal Expense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pivotSource>
    <c:name>[Office_33663066_TF00000037.xlsx]Datos de gastos personales!DatosDeGastosPersonales</c:name>
    <c:fmtId val="2"/>
  </c:pivotSource>
  <c:chart>
    <c:autoTitleDeleted val="1"/>
    <c:pivotFmts>
      <c:pivotFmt>
        <c:idx val="0"/>
      </c:pivotFmt>
      <c:pivotFmt>
        <c:idx val="1"/>
      </c:pivotFmt>
      <c:pivotFmt>
        <c:idx val="2"/>
      </c:pivotFmt>
      <c:pivotFmt>
        <c:idx val="3"/>
        <c:spPr>
          <a:gradFill flip="none" rotWithShape="1">
            <a:gsLst>
              <a:gs pos="0">
                <a:schemeClr val="accent2"/>
              </a:gs>
              <a:gs pos="100000">
                <a:schemeClr val="accent2">
                  <a:lumMod val="60000"/>
                  <a:lumOff val="40000"/>
                </a:schemeClr>
              </a:gs>
            </a:gsLst>
            <a:lin ang="2700000" scaled="1"/>
            <a:tileRect/>
          </a:gradFill>
          <a:ln>
            <a:noFill/>
          </a:ln>
          <a:effectLst/>
        </c:spPr>
        <c:marker>
          <c:symbol val="none"/>
        </c:marker>
      </c:pivotFmt>
      <c:pivotFmt>
        <c:idx val="4"/>
        <c:spPr>
          <a:gradFill flip="none" rotWithShape="1">
            <a:gsLst>
              <a:gs pos="0">
                <a:schemeClr val="accent2"/>
              </a:gs>
              <a:gs pos="100000">
                <a:schemeClr val="accent2">
                  <a:lumMod val="60000"/>
                  <a:lumOff val="40000"/>
                </a:schemeClr>
              </a:gs>
            </a:gsLst>
            <a:lin ang="2700000" scaled="1"/>
            <a:tileRect/>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3.8250175624598648E-2"/>
          <c:y val="1.7494987039663519E-2"/>
          <c:w val="0.95901312335958"/>
          <c:h val="0.86763958852969469"/>
        </c:manualLayout>
      </c:layout>
      <c:barChart>
        <c:barDir val="col"/>
        <c:grouping val="clustered"/>
        <c:varyColors val="0"/>
        <c:ser>
          <c:idx val="0"/>
          <c:order val="0"/>
          <c:tx>
            <c:strRef>
              <c:f>'Datos de gastos personales'!$C$3</c:f>
              <c:strCache>
                <c:ptCount val="1"/>
                <c:pt idx="0">
                  <c:v>Total</c:v>
                </c:pt>
              </c:strCache>
            </c:strRef>
          </c:tx>
          <c:spPr>
            <a:gradFill flip="none" rotWithShape="1">
              <a:gsLst>
                <a:gs pos="0">
                  <a:schemeClr val="accent2"/>
                </a:gs>
                <a:gs pos="100000">
                  <a:schemeClr val="accent2">
                    <a:lumMod val="60000"/>
                    <a:lumOff val="40000"/>
                  </a:schemeClr>
                </a:gs>
              </a:gsLst>
              <a:lin ang="2700000" scaled="1"/>
              <a:tileRect/>
            </a:gradFill>
            <a:ln>
              <a:noFill/>
            </a:ln>
            <a:effectLst/>
          </c:spPr>
          <c:invertIfNegative val="0"/>
          <c:cat>
            <c:multiLvlStrRef>
              <c:f>'Datos de gastos personales'!$B$4:$B$21</c:f>
              <c:multiLvlStrCache>
                <c:ptCount val="11"/>
                <c:lvl>
                  <c:pt idx="0">
                    <c:v>Alojamiento</c:v>
                  </c:pt>
                  <c:pt idx="1">
                    <c:v>Diario</c:v>
                  </c:pt>
                  <c:pt idx="2">
                    <c:v>Diversión</c:v>
                  </c:pt>
                  <c:pt idx="3">
                    <c:v>Transporte</c:v>
                  </c:pt>
                  <c:pt idx="4">
                    <c:v>Alojamiento</c:v>
                  </c:pt>
                  <c:pt idx="5">
                    <c:v>Diario</c:v>
                  </c:pt>
                  <c:pt idx="6">
                    <c:v>Transporte</c:v>
                  </c:pt>
                  <c:pt idx="7">
                    <c:v>Transporte</c:v>
                  </c:pt>
                  <c:pt idx="8">
                    <c:v>Diario</c:v>
                  </c:pt>
                  <c:pt idx="9">
                    <c:v>Diversión</c:v>
                  </c:pt>
                  <c:pt idx="10">
                    <c:v>Diario</c:v>
                  </c:pt>
                </c:lvl>
                <c:lvl>
                  <c:pt idx="0">
                    <c:v>mar</c:v>
                  </c:pt>
                  <c:pt idx="4">
                    <c:v>abr</c:v>
                  </c:pt>
                  <c:pt idx="7">
                    <c:v>may</c:v>
                  </c:pt>
                  <c:pt idx="8">
                    <c:v>jun</c:v>
                  </c:pt>
                  <c:pt idx="9">
                    <c:v>jul</c:v>
                  </c:pt>
                  <c:pt idx="10">
                    <c:v>ago</c:v>
                  </c:pt>
                </c:lvl>
              </c:multiLvlStrCache>
            </c:multiLvlStrRef>
          </c:cat>
          <c:val>
            <c:numRef>
              <c:f>'Datos de gastos personales'!$C$4:$C$21</c:f>
              <c:numCache>
                <c:formatCode>General</c:formatCode>
                <c:ptCount val="11"/>
                <c:pt idx="0">
                  <c:v>130</c:v>
                </c:pt>
                <c:pt idx="1">
                  <c:v>42</c:v>
                </c:pt>
                <c:pt idx="2">
                  <c:v>29</c:v>
                </c:pt>
                <c:pt idx="3">
                  <c:v>21</c:v>
                </c:pt>
                <c:pt idx="4">
                  <c:v>130</c:v>
                </c:pt>
                <c:pt idx="5">
                  <c:v>97.75</c:v>
                </c:pt>
                <c:pt idx="6">
                  <c:v>75</c:v>
                </c:pt>
                <c:pt idx="7">
                  <c:v>54</c:v>
                </c:pt>
                <c:pt idx="8">
                  <c:v>12</c:v>
                </c:pt>
                <c:pt idx="9">
                  <c:v>21</c:v>
                </c:pt>
                <c:pt idx="10">
                  <c:v>2.75</c:v>
                </c:pt>
              </c:numCache>
            </c:numRef>
          </c:val>
          <c:extLst>
            <c:ext xmlns:c16="http://schemas.microsoft.com/office/drawing/2014/chart" uri="{C3380CC4-5D6E-409C-BE32-E72D297353CC}">
              <c16:uniqueId val="{00000000-3D53-4ACC-8C3A-2039B3F6BE23}"/>
            </c:ext>
          </c:extLst>
        </c:ser>
        <c:dLbls>
          <c:showLegendKey val="0"/>
          <c:showVal val="0"/>
          <c:showCatName val="0"/>
          <c:showSerName val="0"/>
          <c:showPercent val="0"/>
          <c:showBubbleSize val="0"/>
        </c:dLbls>
        <c:gapWidth val="99"/>
        <c:axId val="369003632"/>
        <c:axId val="369002848"/>
      </c:barChart>
      <c:catAx>
        <c:axId val="369003632"/>
        <c:scaling>
          <c:orientation val="minMax"/>
        </c:scaling>
        <c:delete val="0"/>
        <c:axPos val="b"/>
        <c:numFmt formatCode="General" sourceLinked="0"/>
        <c:majorTickMark val="none"/>
        <c:minorTickMark val="none"/>
        <c:tickLblPos val="nextTo"/>
        <c:spPr>
          <a:noFill/>
          <a:ln w="12700" cap="flat" cmpd="sng" algn="ctr">
            <a:solidFill>
              <a:schemeClr val="tx2">
                <a:lumMod val="20000"/>
                <a:lumOff val="80000"/>
              </a:schemeClr>
            </a:solid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s-ES"/>
          </a:p>
        </c:txPr>
        <c:crossAx val="369002848"/>
        <c:crosses val="autoZero"/>
        <c:auto val="1"/>
        <c:lblAlgn val="ctr"/>
        <c:lblOffset val="100"/>
        <c:noMultiLvlLbl val="0"/>
      </c:catAx>
      <c:valAx>
        <c:axId val="369002848"/>
        <c:scaling>
          <c:orientation val="minMax"/>
        </c:scaling>
        <c:delete val="0"/>
        <c:axPos val="l"/>
        <c:majorGridlines>
          <c:spPr>
            <a:ln w="12700" cap="flat" cmpd="sng" algn="ctr">
              <a:solidFill>
                <a:schemeClr val="tx2">
                  <a:lumMod val="20000"/>
                  <a:lumOff val="80000"/>
                </a:schemeClr>
              </a:solidFill>
              <a:prstDash val="solid"/>
              <a:round/>
            </a:ln>
            <a:effectLst/>
          </c:spPr>
        </c:majorGridlines>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s-ES"/>
          </a:p>
        </c:txPr>
        <c:crossAx val="369003632"/>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solidFill>
            <a:schemeClr val="tx2"/>
          </a:solidFill>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190499</xdr:rowOff>
    </xdr:from>
    <xdr:to>
      <xdr:col>5</xdr:col>
      <xdr:colOff>5610225</xdr:colOff>
      <xdr:row>1</xdr:row>
      <xdr:rowOff>3381374</xdr:rowOff>
    </xdr:to>
    <xdr:graphicFrame macro="">
      <xdr:nvGraphicFramePr>
        <xdr:cNvPr id="2" name="Gastos personales" descr="Gráfico dinámico de gastos personales para el total de gastos por categoría, agrupados por mes">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371475</xdr:colOff>
      <xdr:row>2</xdr:row>
      <xdr:rowOff>104775</xdr:rowOff>
    </xdr:from>
    <xdr:to>
      <xdr:col>2</xdr:col>
      <xdr:colOff>1837275</xdr:colOff>
      <xdr:row>2</xdr:row>
      <xdr:rowOff>1659975</xdr:rowOff>
    </xdr:to>
    <mc:AlternateContent xmlns:mc="http://schemas.openxmlformats.org/markup-compatibility/2006" xmlns:a14="http://schemas.microsoft.com/office/drawing/2010/main">
      <mc:Choice Requires="a14">
        <xdr:graphicFrame macro="">
          <xdr:nvGraphicFramePr>
            <xdr:cNvPr id="4" name="fecha" descr="Segmentación de datos para filtrar el gráfico dinámico en función de la fecha">
              <a:extLst>
                <a:ext uri="{FF2B5EF4-FFF2-40B4-BE49-F238E27FC236}">
                  <a16:creationId xmlns:a16="http://schemas.microsoft.com/office/drawing/2014/main" id="{1743E13E-4CC8-4D59-A606-F6947B3976EC}"/>
                </a:ext>
              </a:extLst>
            </xdr:cNvPr>
            <xdr:cNvGraphicFramePr/>
          </xdr:nvGraphicFramePr>
          <xdr:xfrm>
            <a:off x="0" y="0"/>
            <a:ext cx="0" cy="0"/>
          </xdr:xfrm>
          <a:graphic>
            <a:graphicData uri="http://schemas.microsoft.com/office/drawing/2010/slicer">
              <sle:slicer xmlns:sle="http://schemas.microsoft.com/office/drawing/2010/slicer" name="fecha"/>
            </a:graphicData>
          </a:graphic>
        </xdr:graphicFrame>
      </mc:Choice>
      <mc:Fallback xmlns="">
        <xdr:sp macro="" textlink="">
          <xdr:nvSpPr>
            <xdr:cNvPr id="0" name=""/>
            <xdr:cNvSpPr>
              <a:spLocks noTextEdit="1"/>
            </xdr:cNvSpPr>
          </xdr:nvSpPr>
          <xdr:spPr>
            <a:xfrm>
              <a:off x="571500" y="4352925"/>
              <a:ext cx="2761200" cy="155520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3</xdr:col>
      <xdr:colOff>295275</xdr:colOff>
      <xdr:row>2</xdr:row>
      <xdr:rowOff>95250</xdr:rowOff>
    </xdr:from>
    <xdr:to>
      <xdr:col>4</xdr:col>
      <xdr:colOff>708301</xdr:colOff>
      <xdr:row>2</xdr:row>
      <xdr:rowOff>1639650</xdr:rowOff>
    </xdr:to>
    <mc:AlternateContent xmlns:mc="http://schemas.openxmlformats.org/markup-compatibility/2006" xmlns:a14="http://schemas.microsoft.com/office/drawing/2010/main">
      <mc:Choice Requires="a14">
        <xdr:graphicFrame macro="">
          <xdr:nvGraphicFramePr>
            <xdr:cNvPr id="5" name="categoría" descr="Segmentación de datos para filtrar los datos de la tabla en función de la categoría">
              <a:extLst>
                <a:ext uri="{FF2B5EF4-FFF2-40B4-BE49-F238E27FC236}">
                  <a16:creationId xmlns:a16="http://schemas.microsoft.com/office/drawing/2014/main" id="{8E729724-3674-4C89-97E5-6CA5B2C973DB}"/>
                </a:ext>
              </a:extLst>
            </xdr:cNvPr>
            <xdr:cNvGraphicFramePr/>
          </xdr:nvGraphicFramePr>
          <xdr:xfrm>
            <a:off x="0" y="0"/>
            <a:ext cx="0" cy="0"/>
          </xdr:xfrm>
          <a:graphic>
            <a:graphicData uri="http://schemas.microsoft.com/office/drawing/2010/slicer">
              <sle:slicer xmlns:sle="http://schemas.microsoft.com/office/drawing/2010/slicer" name="categoría"/>
            </a:graphicData>
          </a:graphic>
        </xdr:graphicFrame>
      </mc:Choice>
      <mc:Fallback xmlns="">
        <xdr:sp macro="" textlink="">
          <xdr:nvSpPr>
            <xdr:cNvPr id="0" name=""/>
            <xdr:cNvSpPr>
              <a:spLocks noTextEdit="1"/>
            </xdr:cNvSpPr>
          </xdr:nvSpPr>
          <xdr:spPr>
            <a:xfrm>
              <a:off x="3695700" y="4343400"/>
              <a:ext cx="2165626" cy="154440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5</xdr:col>
      <xdr:colOff>133350</xdr:colOff>
      <xdr:row>2</xdr:row>
      <xdr:rowOff>85725</xdr:rowOff>
    </xdr:from>
    <xdr:to>
      <xdr:col>5</xdr:col>
      <xdr:colOff>5560126</xdr:colOff>
      <xdr:row>2</xdr:row>
      <xdr:rowOff>1687725</xdr:rowOff>
    </xdr:to>
    <mc:AlternateContent xmlns:mc="http://schemas.openxmlformats.org/markup-compatibility/2006" xmlns:a14="http://schemas.microsoft.com/office/drawing/2010/main">
      <mc:Choice Requires="a14">
        <xdr:graphicFrame macro="">
          <xdr:nvGraphicFramePr>
            <xdr:cNvPr id="6" name="subcategoría" descr="Segmentación de datos para filtrar los datos de la tabla en función de la subcategoría">
              <a:extLst>
                <a:ext uri="{FF2B5EF4-FFF2-40B4-BE49-F238E27FC236}">
                  <a16:creationId xmlns:a16="http://schemas.microsoft.com/office/drawing/2014/main" id="{4A737B58-55D5-44B9-ABEA-B3E84DF5B735}"/>
                </a:ext>
              </a:extLst>
            </xdr:cNvPr>
            <xdr:cNvGraphicFramePr/>
          </xdr:nvGraphicFramePr>
          <xdr:xfrm>
            <a:off x="0" y="0"/>
            <a:ext cx="0" cy="0"/>
          </xdr:xfrm>
          <a:graphic>
            <a:graphicData uri="http://schemas.microsoft.com/office/drawing/2010/slicer">
              <sle:slicer xmlns:sle="http://schemas.microsoft.com/office/drawing/2010/slicer" name="subcategoría"/>
            </a:graphicData>
          </a:graphic>
        </xdr:graphicFrame>
      </mc:Choice>
      <mc:Fallback xmlns="">
        <xdr:sp macro="" textlink="">
          <xdr:nvSpPr>
            <xdr:cNvPr id="0" name=""/>
            <xdr:cNvSpPr>
              <a:spLocks noTextEdit="1"/>
            </xdr:cNvSpPr>
          </xdr:nvSpPr>
          <xdr:spPr>
            <a:xfrm>
              <a:off x="6276975" y="4333875"/>
              <a:ext cx="5426776" cy="160200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20.725728472222" missingItemsLimit="0" createdVersion="5" refreshedVersion="6" minRefreshableVersion="3" recordCount="20" xr:uid="{00000000-000A-0000-FFFF-FFFF00000000}">
  <cacheSource type="worksheet">
    <worksheetSource name="Gastos"/>
  </cacheSource>
  <cacheFields count="5">
    <cacheField name="fecha" numFmtId="14">
      <sharedItems containsSemiMixedTypes="0" containsNonDate="0" containsDate="1" containsString="0" minDate="2019-03-02T00:00:00" maxDate="2019-08-02T00:00:00" count="10">
        <d v="2019-03-02T00:00:00"/>
        <d v="2019-03-04T00:00:00"/>
        <d v="2019-03-06T00:00:00"/>
        <d v="2019-04-02T00:00:00"/>
        <d v="2019-04-04T00:00:00"/>
        <d v="2019-04-06T00:00:00"/>
        <d v="2019-05-01T00:00:00"/>
        <d v="2019-06-01T00:00:00"/>
        <d v="2019-07-01T00:00:00"/>
        <d v="2019-08-01T00:00:00"/>
      </sharedItems>
      <fieldGroup base="0">
        <rangePr groupBy="months" startDate="2019-03-02T00:00:00" endDate="2019-08-02T00:00:00"/>
        <groupItems count="14">
          <s v="&lt;02/03/2019"/>
          <s v="ene"/>
          <s v="feb"/>
          <s v="mar"/>
          <s v="abr"/>
          <s v="may"/>
          <s v="jun"/>
          <s v="jul"/>
          <s v="ago"/>
          <s v="sep"/>
          <s v="oct"/>
          <s v="nov"/>
          <s v="dic"/>
          <s v="&gt;02/08/2019"/>
        </groupItems>
      </fieldGroup>
    </cacheField>
    <cacheField name="categoría" numFmtId="0">
      <sharedItems count="4">
        <s v="Alojamiento"/>
        <s v="Diversión"/>
        <s v="Diario"/>
        <s v="Transporte"/>
      </sharedItems>
    </cacheField>
    <cacheField name="subcategoría" numFmtId="0">
      <sharedItems count="12">
        <s v="Internet"/>
        <s v="Teléfono fijo"/>
        <s v="Electricidad"/>
        <s v="Deporte"/>
        <s v="Ropa"/>
        <s v="Abono del metro"/>
        <s v="Combustible"/>
        <s v="Corte de cabello"/>
        <s v="Té/café"/>
        <s v="Dulces/caramelos"/>
        <s v="Lentes de contacto"/>
        <s v="Cine"/>
      </sharedItems>
    </cacheField>
    <cacheField name="cantidad" numFmtId="164">
      <sharedItems containsSemiMixedTypes="0" containsString="0" containsNumber="1" minValue="2.75" maxValue="62"/>
    </cacheField>
    <cacheField name="nota" numFmtId="0">
      <sharedItems containsBlank="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n v="29"/>
    <m/>
  </r>
  <r>
    <x v="0"/>
    <x v="0"/>
    <x v="1"/>
    <n v="39"/>
    <m/>
  </r>
  <r>
    <x v="1"/>
    <x v="0"/>
    <x v="2"/>
    <n v="62"/>
    <m/>
  </r>
  <r>
    <x v="1"/>
    <x v="1"/>
    <x v="3"/>
    <n v="29"/>
    <m/>
  </r>
  <r>
    <x v="2"/>
    <x v="2"/>
    <x v="4"/>
    <n v="42"/>
    <m/>
  </r>
  <r>
    <x v="2"/>
    <x v="3"/>
    <x v="5"/>
    <n v="21"/>
    <s v="Abono de marzo"/>
  </r>
  <r>
    <x v="3"/>
    <x v="3"/>
    <x v="6"/>
    <n v="54"/>
    <m/>
  </r>
  <r>
    <x v="3"/>
    <x v="2"/>
    <x v="7"/>
    <n v="12"/>
    <m/>
  </r>
  <r>
    <x v="3"/>
    <x v="2"/>
    <x v="8"/>
    <n v="12"/>
    <m/>
  </r>
  <r>
    <x v="3"/>
    <x v="2"/>
    <x v="9"/>
    <n v="2.75"/>
    <m/>
  </r>
  <r>
    <x v="4"/>
    <x v="0"/>
    <x v="0"/>
    <n v="29"/>
    <m/>
  </r>
  <r>
    <x v="4"/>
    <x v="0"/>
    <x v="1"/>
    <n v="39"/>
    <m/>
  </r>
  <r>
    <x v="4"/>
    <x v="0"/>
    <x v="2"/>
    <n v="62"/>
    <m/>
  </r>
  <r>
    <x v="4"/>
    <x v="2"/>
    <x v="10"/>
    <n v="29"/>
    <m/>
  </r>
  <r>
    <x v="5"/>
    <x v="2"/>
    <x v="4"/>
    <n v="42"/>
    <m/>
  </r>
  <r>
    <x v="5"/>
    <x v="3"/>
    <x v="5"/>
    <n v="21"/>
    <s v="Abono de abril"/>
  </r>
  <r>
    <x v="6"/>
    <x v="3"/>
    <x v="6"/>
    <n v="54"/>
    <m/>
  </r>
  <r>
    <x v="7"/>
    <x v="2"/>
    <x v="7"/>
    <n v="12"/>
    <m/>
  </r>
  <r>
    <x v="8"/>
    <x v="1"/>
    <x v="11"/>
    <n v="21"/>
    <s v="Noche de película clásica"/>
  </r>
  <r>
    <x v="9"/>
    <x v="2"/>
    <x v="9"/>
    <n v="2.7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DatosDeGastosPersonales" cacheId="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0">
  <location ref="B3:C21" firstHeaderRow="1" firstDataRow="1" firstDataCol="1"/>
  <pivotFields count="5">
    <pivotField axis="axisRow" showAll="0">
      <items count="15">
        <item x="0"/>
        <item x="1"/>
        <item x="2"/>
        <item x="3"/>
        <item x="4"/>
        <item x="5"/>
        <item x="6"/>
        <item x="7"/>
        <item x="8"/>
        <item x="9"/>
        <item x="10"/>
        <item x="11"/>
        <item x="12"/>
        <item x="13"/>
        <item t="default"/>
      </items>
    </pivotField>
    <pivotField axis="axisRow" showAll="0">
      <items count="5">
        <item x="0"/>
        <item x="2"/>
        <item x="1"/>
        <item x="3"/>
        <item t="default"/>
      </items>
    </pivotField>
    <pivotField showAll="0">
      <items count="13">
        <item x="5"/>
        <item x="11"/>
        <item x="6"/>
        <item x="7"/>
        <item x="3"/>
        <item x="9"/>
        <item x="2"/>
        <item x="0"/>
        <item x="10"/>
        <item x="4"/>
        <item x="8"/>
        <item x="1"/>
        <item t="default"/>
      </items>
    </pivotField>
    <pivotField dataField="1" numFmtId="164" showAll="0"/>
    <pivotField showAll="0"/>
  </pivotFields>
  <rowFields count="2">
    <field x="0"/>
    <field x="1"/>
  </rowFields>
  <rowItems count="18">
    <i>
      <x v="3"/>
    </i>
    <i r="1">
      <x/>
    </i>
    <i r="1">
      <x v="1"/>
    </i>
    <i r="1">
      <x v="2"/>
    </i>
    <i r="1">
      <x v="3"/>
    </i>
    <i>
      <x v="4"/>
    </i>
    <i r="1">
      <x/>
    </i>
    <i r="1">
      <x v="1"/>
    </i>
    <i r="1">
      <x v="3"/>
    </i>
    <i>
      <x v="5"/>
    </i>
    <i r="1">
      <x v="3"/>
    </i>
    <i>
      <x v="6"/>
    </i>
    <i r="1">
      <x v="1"/>
    </i>
    <i>
      <x v="7"/>
    </i>
    <i r="1">
      <x v="2"/>
    </i>
    <i>
      <x v="8"/>
    </i>
    <i r="1">
      <x v="1"/>
    </i>
    <i t="grand">
      <x/>
    </i>
  </rowItems>
  <colItems count="1">
    <i/>
  </colItems>
  <dataFields count="1">
    <dataField name="Suma de cantidad" fld="3" baseField="0" baseItem="4"/>
  </dataFields>
  <formats count="5">
    <format dxfId="13">
      <pivotArea type="all" dataOnly="0" outline="0" fieldPosition="0"/>
    </format>
    <format dxfId="12">
      <pivotArea outline="0" collapsedLevelsAreSubtotals="1" fieldPosition="0"/>
    </format>
    <format dxfId="11">
      <pivotArea dataOnly="0" labelOnly="1" outline="0" axis="axisValues" fieldPosition="0"/>
    </format>
    <format dxfId="10">
      <pivotArea dataOnly="0" labelOnly="1" grandRow="1" outline="0" fieldPosition="0"/>
    </format>
    <format dxfId="9">
      <pivotArea dataOnly="0" labelOnly="1" outline="0" axis="axisValues" fieldPosition="0"/>
    </format>
  </formats>
  <chartFormats count="1">
    <chartFormat chart="2" format="4" series="1">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altText="Datos de gastos personales" altTextSummary="Origen de datos de gráfico dinámico para el total de gastos de cada mes agrupados por categorías de gastos. "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fecha" xr10:uid="{6EC90F8E-6676-44C1-AE32-BDD24E99FEAD}" sourceName="fecha">
  <pivotTables>
    <pivotTable tabId="4" name="DatosDeGastosPersonales"/>
  </pivotTables>
  <data>
    <tabular pivotCacheId="2" showMissing="0">
      <items count="14">
        <i x="3" s="1"/>
        <i x="4" s="1"/>
        <i x="5" s="1"/>
        <i x="6" s="1"/>
        <i x="7" s="1"/>
        <i x="8" s="1"/>
        <i x="1" s="1" nd="1"/>
        <i x="2" s="1" nd="1"/>
        <i x="9" s="1" nd="1"/>
        <i x="10" s="1" nd="1"/>
        <i x="11" s="1" nd="1"/>
        <i x="12" s="1" nd="1"/>
        <i x="0" s="1" nd="1"/>
        <i x="1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categoría" xr10:uid="{92011EA9-7AC9-4E85-A0B1-57E0B0977E32}" sourceName="categoría">
  <pivotTables>
    <pivotTable tabId="4" name="DatosDeGastosPersonales"/>
  </pivotTables>
  <data>
    <tabular pivotCacheId="2" showMissing="0">
      <items count="4">
        <i x="0" s="1"/>
        <i x="2" s="1"/>
        <i x="1" s="1"/>
        <i x="3"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subcategoría" xr10:uid="{1B118A01-C653-4839-ACC8-11552E3EDEAB}" sourceName="subcategoría">
  <pivotTables>
    <pivotTable tabId="4" name="DatosDeGastosPersonales"/>
  </pivotTables>
  <data>
    <tabular pivotCacheId="2" showMissing="0">
      <items count="12">
        <i x="5" s="1"/>
        <i x="11" s="1"/>
        <i x="6" s="1"/>
        <i x="7" s="1"/>
        <i x="3" s="1"/>
        <i x="9" s="1"/>
        <i x="2" s="1"/>
        <i x="0" s="1"/>
        <i x="10" s="1"/>
        <i x="4" s="1"/>
        <i x="8" s="1"/>
        <i x="1"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echa" xr10:uid="{8C5D9799-984D-4CCD-8E9B-0598EB589BDE}" cache="SegmentaciónDeDatos_fecha" caption="fecha" columnCount="3" style="Personal Expense Slicer" rowHeight="183600"/>
  <slicer name="categoría" xr10:uid="{B12FCC28-9867-42A2-B92E-7CD850A69A17}" cache="SegmentaciónDeDatos_categoría" caption="categoría" columnCount="2" style="Personal Expense Slicer" rowHeight="183600"/>
  <slicer name="subcategoría" xr10:uid="{0FEB5E83-5A0E-4CE3-9E7E-A73A0A0C8F8A}" cache="SegmentaciónDeDatos_subcategoría" caption="subcategoría" columnCount="4" style="Personal Expense Slicer" rowHeight="183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Gastos" displayName="Gastos" ref="B2:F22" headerRowDxfId="8" dataDxfId="7">
  <autoFilter ref="B2:F22" xr:uid="{00000000-0009-0000-0100-00000C000000}"/>
  <sortState xmlns:xlrd2="http://schemas.microsoft.com/office/spreadsheetml/2017/richdata2" ref="B3:F22">
    <sortCondition ref="B2:B22"/>
  </sortState>
  <tableColumns count="5">
    <tableColumn id="1" xr3:uid="{00000000-0010-0000-0000-000001000000}" name="fecha" totalsRowLabel="Total" dataDxfId="5" totalsRowDxfId="6" dataCellStyle="Fecha"/>
    <tableColumn id="2" xr3:uid="{00000000-0010-0000-0000-000002000000}" name="categoría" dataDxfId="4"/>
    <tableColumn id="3" xr3:uid="{00000000-0010-0000-0000-000003000000}" name="subcategoría" dataDxfId="3"/>
    <tableColumn id="6" xr3:uid="{00000000-0010-0000-0000-000006000000}" name="cantidad" dataDxfId="1" totalsRowDxfId="2" dataCellStyle="Moneda"/>
    <tableColumn id="4" xr3:uid="{00000000-0010-0000-0000-000004000000}" name="nota" totalsRowFunction="count" dataDxfId="0"/>
  </tableColumns>
  <tableStyleInfo name="Registro de gastos" showFirstColumn="0" showLastColumn="0" showRowStripes="1" showColumnStripes="0"/>
  <extLst>
    <ext xmlns:x14="http://schemas.microsoft.com/office/spreadsheetml/2009/9/main" uri="{504A1905-F514-4f6f-8877-14C23A59335A}">
      <x14:table altTextSummary="Escribe la fecha, categoría, subcategoría, importe y notas en esta tabla."/>
    </ext>
  </extLst>
</table>
</file>

<file path=xl/theme/theme1.xml><?xml version="1.0" encoding="utf-8"?>
<a:theme xmlns:a="http://schemas.openxmlformats.org/drawingml/2006/main" name="Office Theme">
  <a:themeElements>
    <a:clrScheme name="Personal Expense Calculator">
      <a:dk1>
        <a:sysClr val="windowText" lastClr="000000"/>
      </a:dk1>
      <a:lt1>
        <a:sysClr val="window" lastClr="FFFFFF"/>
      </a:lt1>
      <a:dk2>
        <a:srgbClr val="1D3641"/>
      </a:dk2>
      <a:lt2>
        <a:srgbClr val="F9FAF5"/>
      </a:lt2>
      <a:accent1>
        <a:srgbClr val="759AA5"/>
      </a:accent1>
      <a:accent2>
        <a:srgbClr val="F56B12"/>
      </a:accent2>
      <a:accent3>
        <a:srgbClr val="99987F"/>
      </a:accent3>
      <a:accent4>
        <a:srgbClr val="90AC97"/>
      </a:accent4>
      <a:accent5>
        <a:srgbClr val="CFC60D"/>
      </a:accent5>
      <a:accent6>
        <a:srgbClr val="B9AB6F"/>
      </a:accent6>
      <a:hlink>
        <a:srgbClr val="66AACD"/>
      </a:hlink>
      <a:folHlink>
        <a:srgbClr val="809DB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sheetPr>
  <dimension ref="B1:F3"/>
  <sheetViews>
    <sheetView showGridLines="0" tabSelected="1" zoomScaleNormal="100" workbookViewId="0"/>
  </sheetViews>
  <sheetFormatPr baseColWidth="10" defaultColWidth="6" defaultRowHeight="15" customHeight="1" x14ac:dyDescent="0.2"/>
  <cols>
    <col min="1" max="1" width="2.625" customWidth="1"/>
    <col min="2" max="2" width="17" customWidth="1"/>
    <col min="3" max="3" width="25" customWidth="1"/>
    <col min="4" max="4" width="23" customWidth="1"/>
    <col min="5" max="5" width="13" customWidth="1"/>
    <col min="6" max="6" width="74.5" customWidth="1"/>
    <col min="7" max="7" width="2.625" customWidth="1"/>
  </cols>
  <sheetData>
    <row r="1" spans="2:6" ht="63" customHeight="1" thickBot="1" x14ac:dyDescent="0.25">
      <c r="B1" s="10" t="s">
        <v>0</v>
      </c>
      <c r="C1" s="10"/>
      <c r="D1" s="10"/>
      <c r="E1" s="10"/>
      <c r="F1" s="2" t="s">
        <v>4</v>
      </c>
    </row>
    <row r="2" spans="2:6" ht="272.10000000000002" customHeight="1" thickTop="1" x14ac:dyDescent="0.2">
      <c r="B2" s="9" t="s">
        <v>1</v>
      </c>
      <c r="C2" s="9"/>
      <c r="D2" s="9"/>
      <c r="E2" s="9"/>
      <c r="F2" s="9"/>
    </row>
    <row r="3" spans="2:6" ht="142.5" customHeight="1" x14ac:dyDescent="0.2">
      <c r="B3" s="9" t="s">
        <v>2</v>
      </c>
      <c r="C3" s="9"/>
      <c r="D3" s="9" t="s">
        <v>3</v>
      </c>
      <c r="E3" s="9"/>
      <c r="F3" s="4" t="s">
        <v>5</v>
      </c>
    </row>
  </sheetData>
  <sheetProtection selectLockedCells="1" pivotTables="0" selectUnlockedCells="1"/>
  <mergeCells count="4">
    <mergeCell ref="B2:F2"/>
    <mergeCell ref="B1:E1"/>
    <mergeCell ref="B3:C3"/>
    <mergeCell ref="D3:E3"/>
  </mergeCells>
  <dataValidations count="3">
    <dataValidation allowBlank="1" showInputMessage="1" showErrorMessage="1" prompt="Crea una calculadora de gastos personales en este libro. El gráfico dinámico que muestra los gastos por categoría y mes se encuentra en la celda B2. Selecciona la celda F1 para ir a la hoja de cálculo Registro de gastos" sqref="A1" xr:uid="{00000000-0002-0000-0000-000000000000}"/>
    <dataValidation allowBlank="1" showInputMessage="1" showErrorMessage="1" prompt="El título de esta hoja de cálculo se encuentra en esta celda. El gráfico dinámico de gastos personales se encuentra en la celda siguiente. El vínculo de navegación a la hoja de cálculo Registro de gastos se encuentra en la celda a la derecha." sqref="B1:E1" xr:uid="{00000000-0002-0000-0000-000001000000}"/>
    <dataValidation allowBlank="1" showInputMessage="1" showErrorMessage="1" prompt="El vínculo a la hoja de cálculo Registro de gastos está en esta celda." sqref="F1" xr:uid="{00000000-0002-0000-0000-000002000000}"/>
  </dataValidations>
  <hyperlinks>
    <hyperlink ref="F1" location="'Registro de gastos'!A1" tooltip="Selecciona para ir a la hoja de cálculo Registro de gastos." display="to expense log &gt;" xr:uid="{00000000-0004-0000-0000-000000000000}"/>
  </hyperlinks>
  <pageMargins left="0.7" right="0.7" top="0.75" bottom="0.75" header="0.3" footer="0.3"/>
  <pageSetup paperSize="9" fitToHeight="0" orientation="portrait"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sheetPr>
  <dimension ref="B1:F22"/>
  <sheetViews>
    <sheetView showGridLines="0" zoomScaleNormal="100" workbookViewId="0"/>
  </sheetViews>
  <sheetFormatPr baseColWidth="10" defaultColWidth="9" defaultRowHeight="30" customHeight="1" x14ac:dyDescent="0.2"/>
  <cols>
    <col min="1" max="1" width="2.625" customWidth="1"/>
    <col min="2" max="2" width="17" customWidth="1"/>
    <col min="3" max="3" width="25" customWidth="1"/>
    <col min="4" max="4" width="23" customWidth="1"/>
    <col min="5" max="5" width="13" customWidth="1"/>
    <col min="6" max="6" width="38" customWidth="1"/>
    <col min="7" max="7" width="2.625" customWidth="1"/>
  </cols>
  <sheetData>
    <row r="1" spans="2:6" ht="63" customHeight="1" thickBot="1" x14ac:dyDescent="0.25">
      <c r="B1" s="10" t="s">
        <v>6</v>
      </c>
      <c r="C1" s="10"/>
      <c r="D1" s="10"/>
      <c r="E1" s="10"/>
      <c r="F1" s="2" t="s">
        <v>27</v>
      </c>
    </row>
    <row r="2" spans="2:6" ht="30" customHeight="1" thickTop="1" x14ac:dyDescent="0.2">
      <c r="B2" s="1" t="s">
        <v>7</v>
      </c>
      <c r="C2" s="1" t="s">
        <v>8</v>
      </c>
      <c r="D2" s="1" t="s">
        <v>13</v>
      </c>
      <c r="E2" s="8" t="s">
        <v>26</v>
      </c>
      <c r="F2" s="1" t="s">
        <v>28</v>
      </c>
    </row>
    <row r="3" spans="2:6" ht="30" customHeight="1" x14ac:dyDescent="0.2">
      <c r="B3" s="6">
        <f ca="1">DATE(YEAR(TODAY()),3,2)</f>
        <v>43526</v>
      </c>
      <c r="C3" t="s">
        <v>9</v>
      </c>
      <c r="D3" t="s">
        <v>14</v>
      </c>
      <c r="E3" s="5">
        <v>29</v>
      </c>
    </row>
    <row r="4" spans="2:6" ht="30" customHeight="1" x14ac:dyDescent="0.2">
      <c r="B4" s="6">
        <f t="shared" ref="B4" ca="1" si="0">DATE(YEAR(TODAY()),3,2)</f>
        <v>43526</v>
      </c>
      <c r="C4" t="s">
        <v>9</v>
      </c>
      <c r="D4" t="s">
        <v>15</v>
      </c>
      <c r="E4" s="5">
        <v>39</v>
      </c>
    </row>
    <row r="5" spans="2:6" ht="30" customHeight="1" x14ac:dyDescent="0.2">
      <c r="B5" s="6">
        <f ca="1">DATE(YEAR(TODAY()),3,4)</f>
        <v>43528</v>
      </c>
      <c r="C5" t="s">
        <v>9</v>
      </c>
      <c r="D5" t="s">
        <v>16</v>
      </c>
      <c r="E5" s="5">
        <v>62</v>
      </c>
    </row>
    <row r="6" spans="2:6" ht="30" customHeight="1" x14ac:dyDescent="0.2">
      <c r="B6" s="6">
        <f ca="1">DATE(YEAR(TODAY()),3,4)</f>
        <v>43528</v>
      </c>
      <c r="C6" t="s">
        <v>10</v>
      </c>
      <c r="D6" t="s">
        <v>17</v>
      </c>
      <c r="E6" s="5">
        <v>29</v>
      </c>
    </row>
    <row r="7" spans="2:6" ht="30" customHeight="1" x14ac:dyDescent="0.2">
      <c r="B7" s="6">
        <f ca="1">DATE(YEAR(TODAY()),3,6)</f>
        <v>43530</v>
      </c>
      <c r="C7" t="s">
        <v>11</v>
      </c>
      <c r="D7" t="s">
        <v>18</v>
      </c>
      <c r="E7" s="5">
        <v>42</v>
      </c>
    </row>
    <row r="8" spans="2:6" ht="30" customHeight="1" x14ac:dyDescent="0.2">
      <c r="B8" s="6">
        <f ca="1">DATE(YEAR(TODAY()),3,6)</f>
        <v>43530</v>
      </c>
      <c r="C8" t="s">
        <v>12</v>
      </c>
      <c r="D8" t="s">
        <v>19</v>
      </c>
      <c r="E8" s="5">
        <v>21</v>
      </c>
      <c r="F8" t="s">
        <v>29</v>
      </c>
    </row>
    <row r="9" spans="2:6" ht="30" customHeight="1" x14ac:dyDescent="0.2">
      <c r="B9" s="6">
        <f ca="1">DATE(YEAR(TODAY()),4,2)</f>
        <v>43557</v>
      </c>
      <c r="C9" t="s">
        <v>12</v>
      </c>
      <c r="D9" t="s">
        <v>20</v>
      </c>
      <c r="E9" s="5">
        <v>54</v>
      </c>
    </row>
    <row r="10" spans="2:6" ht="30" customHeight="1" x14ac:dyDescent="0.2">
      <c r="B10" s="6">
        <f t="shared" ref="B10:B12" ca="1" si="1">DATE(YEAR(TODAY()),4,2)</f>
        <v>43557</v>
      </c>
      <c r="C10" t="s">
        <v>11</v>
      </c>
      <c r="D10" t="s">
        <v>21</v>
      </c>
      <c r="E10" s="5">
        <v>12</v>
      </c>
    </row>
    <row r="11" spans="2:6" ht="30" customHeight="1" x14ac:dyDescent="0.2">
      <c r="B11" s="6">
        <f t="shared" ca="1" si="1"/>
        <v>43557</v>
      </c>
      <c r="C11" t="s">
        <v>11</v>
      </c>
      <c r="D11" t="s">
        <v>22</v>
      </c>
      <c r="E11" s="5">
        <v>12</v>
      </c>
    </row>
    <row r="12" spans="2:6" ht="30" customHeight="1" x14ac:dyDescent="0.2">
      <c r="B12" s="6">
        <f t="shared" ca="1" si="1"/>
        <v>43557</v>
      </c>
      <c r="C12" t="s">
        <v>11</v>
      </c>
      <c r="D12" t="s">
        <v>23</v>
      </c>
      <c r="E12" s="5">
        <v>2.75</v>
      </c>
    </row>
    <row r="13" spans="2:6" ht="30" customHeight="1" x14ac:dyDescent="0.2">
      <c r="B13" s="6">
        <f ca="1">DATE(YEAR(TODAY()),4,4)</f>
        <v>43559</v>
      </c>
      <c r="C13" t="s">
        <v>9</v>
      </c>
      <c r="D13" t="s">
        <v>14</v>
      </c>
      <c r="E13" s="5">
        <v>29</v>
      </c>
    </row>
    <row r="14" spans="2:6" ht="30" customHeight="1" x14ac:dyDescent="0.2">
      <c r="B14" s="6">
        <f ca="1">DATE(YEAR(TODAY()),4,4)</f>
        <v>43559</v>
      </c>
      <c r="C14" t="s">
        <v>9</v>
      </c>
      <c r="D14" t="s">
        <v>15</v>
      </c>
      <c r="E14" s="5">
        <v>39</v>
      </c>
    </row>
    <row r="15" spans="2:6" ht="30" customHeight="1" x14ac:dyDescent="0.2">
      <c r="B15" s="6">
        <f ca="1">DATE(YEAR(TODAY()),4,4)</f>
        <v>43559</v>
      </c>
      <c r="C15" t="s">
        <v>9</v>
      </c>
      <c r="D15" t="s">
        <v>16</v>
      </c>
      <c r="E15" s="5">
        <v>62</v>
      </c>
    </row>
    <row r="16" spans="2:6" ht="30" customHeight="1" x14ac:dyDescent="0.2">
      <c r="B16" s="6">
        <f ca="1">DATE(YEAR(TODAY()),4,4)</f>
        <v>43559</v>
      </c>
      <c r="C16" t="s">
        <v>11</v>
      </c>
      <c r="D16" t="s">
        <v>24</v>
      </c>
      <c r="E16" s="5">
        <v>29</v>
      </c>
    </row>
    <row r="17" spans="2:6" ht="30" customHeight="1" x14ac:dyDescent="0.2">
      <c r="B17" s="6">
        <f ca="1">DATE(YEAR(TODAY()),4,6)</f>
        <v>43561</v>
      </c>
      <c r="C17" t="s">
        <v>11</v>
      </c>
      <c r="D17" t="s">
        <v>18</v>
      </c>
      <c r="E17" s="5">
        <v>42</v>
      </c>
    </row>
    <row r="18" spans="2:6" ht="30" customHeight="1" x14ac:dyDescent="0.2">
      <c r="B18" s="6">
        <f ca="1">DATE(YEAR(TODAY()),4,6)</f>
        <v>43561</v>
      </c>
      <c r="C18" t="s">
        <v>12</v>
      </c>
      <c r="D18" t="s">
        <v>19</v>
      </c>
      <c r="E18" s="5">
        <v>21</v>
      </c>
      <c r="F18" t="s">
        <v>30</v>
      </c>
    </row>
    <row r="19" spans="2:6" ht="30" customHeight="1" x14ac:dyDescent="0.2">
      <c r="B19" s="6">
        <f ca="1">DATE(YEAR(TODAY()),5,1)</f>
        <v>43586</v>
      </c>
      <c r="C19" t="s">
        <v>12</v>
      </c>
      <c r="D19" t="s">
        <v>20</v>
      </c>
      <c r="E19" s="5">
        <v>54</v>
      </c>
    </row>
    <row r="20" spans="2:6" ht="30" customHeight="1" x14ac:dyDescent="0.2">
      <c r="B20" s="6">
        <f ca="1">DATE(YEAR(TODAY()),6,1)</f>
        <v>43617</v>
      </c>
      <c r="C20" t="s">
        <v>11</v>
      </c>
      <c r="D20" t="s">
        <v>21</v>
      </c>
      <c r="E20" s="5">
        <v>12</v>
      </c>
    </row>
    <row r="21" spans="2:6" ht="30" customHeight="1" x14ac:dyDescent="0.2">
      <c r="B21" s="6">
        <f ca="1">DATE(YEAR(TODAY()),7,1)</f>
        <v>43647</v>
      </c>
      <c r="C21" t="s">
        <v>10</v>
      </c>
      <c r="D21" t="s">
        <v>25</v>
      </c>
      <c r="E21" s="5">
        <v>21</v>
      </c>
      <c r="F21" t="s">
        <v>31</v>
      </c>
    </row>
    <row r="22" spans="2:6" ht="30" customHeight="1" x14ac:dyDescent="0.2">
      <c r="B22" s="6">
        <f ca="1">DATE(YEAR(TODAY()),8,1)</f>
        <v>43678</v>
      </c>
      <c r="C22" t="s">
        <v>11</v>
      </c>
      <c r="D22" t="s">
        <v>23</v>
      </c>
      <c r="E22" s="5">
        <v>2.75</v>
      </c>
    </row>
  </sheetData>
  <mergeCells count="1">
    <mergeCell ref="B1:E1"/>
  </mergeCells>
  <dataValidations count="10">
    <dataValidation type="date" operator="greaterThan" allowBlank="1" showInputMessage="1" showErrorMessage="1" sqref="B3:B22" xr:uid="{00000000-0002-0000-0100-000000000000}">
      <formula1>40544</formula1>
    </dataValidation>
    <dataValidation type="decimal" allowBlank="1" showInputMessage="1" showErrorMessage="1" sqref="E3:E22" xr:uid="{00000000-0002-0000-0100-000001000000}">
      <formula1>0</formula1>
      <formula2>100000</formula2>
    </dataValidation>
    <dataValidation allowBlank="1" showInputMessage="1" showErrorMessage="1" prompt="Crea un registro de gastos en esta hoja de cálculo. Selecciona la celda F1 para ir al panel. Escribe los detalles de gastos en la tabla Gastos." sqref="A1" xr:uid="{00000000-0002-0000-0100-000002000000}"/>
    <dataValidation allowBlank="1" showInputMessage="1" showErrorMessage="1" prompt="El título de esta hoja de cálculo se encuentra en esta celda. El vínculo de navegación a la hoja de cálculo Panel se encuentra en la celda a la derecha. Escribe detalles en la tabla de abajo." sqref="B1:E1" xr:uid="{00000000-0002-0000-0100-000003000000}"/>
    <dataValidation allowBlank="1" showInputMessage="1" showErrorMessage="1" prompt="El vínculo a la hoja de cálculo del panel está en esta celda" sqref="F1" xr:uid="{00000000-0002-0000-0100-000004000000}"/>
    <dataValidation allowBlank="1" showInputMessage="1" showErrorMessage="1" prompt="Escribe la fecha en la columna con este encabezado. Usa los filtros de encabezado para buscar entradas específicas." sqref="B2" xr:uid="{00000000-0002-0000-0100-000005000000}"/>
    <dataValidation allowBlank="1" showInputMessage="1" showErrorMessage="1" prompt="Escribe la categoría en la columna con este encabezado." sqref="C2" xr:uid="{00000000-0002-0000-0100-000006000000}"/>
    <dataValidation allowBlank="1" showInputMessage="1" showErrorMessage="1" prompt="Escribe la subcategoría en la columna con este encabezado" sqref="D2" xr:uid="{00000000-0002-0000-0100-000007000000}"/>
    <dataValidation allowBlank="1" showInputMessage="1" showErrorMessage="1" prompt="Escribe el importe en la columna con este encabezado" sqref="E2" xr:uid="{00000000-0002-0000-0100-000008000000}"/>
    <dataValidation allowBlank="1" showInputMessage="1" showErrorMessage="1" prompt="Escribe la nota en la columna con este encabezado." sqref="F2" xr:uid="{00000000-0002-0000-0100-000009000000}"/>
  </dataValidations>
  <hyperlinks>
    <hyperlink ref="F1" location="Panel!A1" tooltip="Selecciona para ir a la hoja de cálculo del panel" display="&lt; to dashboard" xr:uid="{00000000-0004-0000-0100-000000000000}"/>
  </hyperlinks>
  <pageMargins left="0.7" right="0.7" top="0.75" bottom="0.75" header="0.3" footer="0.3"/>
  <pageSetup paperSize="9"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D21"/>
  <sheetViews>
    <sheetView workbookViewId="0"/>
  </sheetViews>
  <sheetFormatPr baseColWidth="10" defaultColWidth="8.625" defaultRowHeight="14.25" x14ac:dyDescent="0.2"/>
  <cols>
    <col min="1" max="1" width="2.875" customWidth="1"/>
    <col min="2" max="2" width="15.5" bestFit="1" customWidth="1"/>
    <col min="3" max="3" width="10" bestFit="1" customWidth="1"/>
    <col min="4" max="4" width="44" customWidth="1"/>
    <col min="5" max="5" width="2.625" customWidth="1"/>
  </cols>
  <sheetData>
    <row r="1" spans="1:4" s="7" customFormat="1" ht="53.25" customHeight="1" thickBot="1" x14ac:dyDescent="0.25">
      <c r="A1"/>
      <c r="B1" s="11" t="s">
        <v>32</v>
      </c>
      <c r="C1" s="11"/>
      <c r="D1" s="11"/>
    </row>
    <row r="2" spans="1:4" ht="72.599999999999994" customHeight="1" thickTop="1" x14ac:dyDescent="0.2">
      <c r="B2" s="12" t="s">
        <v>33</v>
      </c>
      <c r="C2" s="12"/>
      <c r="D2" s="12"/>
    </row>
    <row r="3" spans="1:4" ht="28.5" x14ac:dyDescent="0.2">
      <c r="B3" t="s">
        <v>34</v>
      </c>
      <c r="C3" t="s">
        <v>42</v>
      </c>
    </row>
    <row r="4" spans="1:4" x14ac:dyDescent="0.2">
      <c r="B4" s="3" t="s">
        <v>36</v>
      </c>
      <c r="C4">
        <v>222</v>
      </c>
    </row>
    <row r="5" spans="1:4" x14ac:dyDescent="0.2">
      <c r="B5" t="s">
        <v>9</v>
      </c>
      <c r="C5">
        <v>130</v>
      </c>
    </row>
    <row r="6" spans="1:4" x14ac:dyDescent="0.2">
      <c r="B6" t="s">
        <v>11</v>
      </c>
      <c r="C6">
        <v>42</v>
      </c>
    </row>
    <row r="7" spans="1:4" x14ac:dyDescent="0.2">
      <c r="B7" t="s">
        <v>10</v>
      </c>
      <c r="C7">
        <v>29</v>
      </c>
    </row>
    <row r="8" spans="1:4" x14ac:dyDescent="0.2">
      <c r="B8" t="s">
        <v>12</v>
      </c>
      <c r="C8">
        <v>21</v>
      </c>
    </row>
    <row r="9" spans="1:4" x14ac:dyDescent="0.2">
      <c r="B9" s="3" t="s">
        <v>37</v>
      </c>
      <c r="C9">
        <v>302.75</v>
      </c>
    </row>
    <row r="10" spans="1:4" x14ac:dyDescent="0.2">
      <c r="B10" t="s">
        <v>9</v>
      </c>
      <c r="C10">
        <v>130</v>
      </c>
    </row>
    <row r="11" spans="1:4" x14ac:dyDescent="0.2">
      <c r="B11" t="s">
        <v>11</v>
      </c>
      <c r="C11">
        <v>97.75</v>
      </c>
    </row>
    <row r="12" spans="1:4" x14ac:dyDescent="0.2">
      <c r="B12" t="s">
        <v>12</v>
      </c>
      <c r="C12">
        <v>75</v>
      </c>
    </row>
    <row r="13" spans="1:4" x14ac:dyDescent="0.2">
      <c r="B13" s="3" t="s">
        <v>38</v>
      </c>
      <c r="C13">
        <v>54</v>
      </c>
    </row>
    <row r="14" spans="1:4" x14ac:dyDescent="0.2">
      <c r="B14" t="s">
        <v>12</v>
      </c>
      <c r="C14">
        <v>54</v>
      </c>
    </row>
    <row r="15" spans="1:4" x14ac:dyDescent="0.2">
      <c r="B15" s="3" t="s">
        <v>39</v>
      </c>
      <c r="C15">
        <v>12</v>
      </c>
    </row>
    <row r="16" spans="1:4" x14ac:dyDescent="0.2">
      <c r="B16" t="s">
        <v>11</v>
      </c>
      <c r="C16">
        <v>12</v>
      </c>
    </row>
    <row r="17" spans="2:3" x14ac:dyDescent="0.2">
      <c r="B17" s="3" t="s">
        <v>40</v>
      </c>
      <c r="C17">
        <v>21</v>
      </c>
    </row>
    <row r="18" spans="2:3" x14ac:dyDescent="0.2">
      <c r="B18" t="s">
        <v>10</v>
      </c>
      <c r="C18">
        <v>21</v>
      </c>
    </row>
    <row r="19" spans="2:3" x14ac:dyDescent="0.2">
      <c r="B19" s="3" t="s">
        <v>41</v>
      </c>
      <c r="C19">
        <v>2.75</v>
      </c>
    </row>
    <row r="20" spans="2:3" x14ac:dyDescent="0.2">
      <c r="B20" t="s">
        <v>11</v>
      </c>
      <c r="C20">
        <v>2.75</v>
      </c>
    </row>
    <row r="21" spans="2:3" x14ac:dyDescent="0.2">
      <c r="B21" s="3" t="s">
        <v>35</v>
      </c>
      <c r="C21">
        <v>614.5</v>
      </c>
    </row>
  </sheetData>
  <mergeCells count="2">
    <mergeCell ref="B1:D1"/>
    <mergeCell ref="B2:D2"/>
  </mergeCells>
  <dataValidations count="2">
    <dataValidation allowBlank="1" showInputMessage="1" showErrorMessage="1" prompt="La hoja de cálculo oculta contiene el origen de datos de la tabla dinámica. No elimines esta hoja de cálculo. Si lo haces, la hoja de cálculo alterará los datos del panel." sqref="A1" xr:uid="{00000000-0002-0000-0200-000000000000}"/>
    <dataValidation allowBlank="1" showInputMessage="1" showErrorMessage="1" prompt="El título de esta hoja de cálculo se encuentra en esta celda. El origen de datos del gráfico dinámico empieza en la celda B3." sqref="B1:D1" xr:uid="{00000000-0002-0000-0200-000001000000}"/>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Panel</vt:lpstr>
      <vt:lpstr>Registro de gastos</vt:lpstr>
      <vt:lpstr>Datos de gastos personales</vt:lpstr>
      <vt:lpstr>'Registro de gastos'!Títulos_a_imprimir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2017-12-01T05:18:39Z</dcterms:created>
  <dcterms:modified xsi:type="dcterms:W3CDTF">2019-06-05T06:31:28Z</dcterms:modified>
</cp:coreProperties>
</file>