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F41E5FCE-1ADD-4ABD-9A88-F5C7BA812E79}" xr6:coauthVersionLast="32" xr6:coauthVersionMax="32" xr10:uidLastSave="{00000000-0000-0000-0000-000000000000}"/>
  <bookViews>
    <workbookView xWindow="0" yWindow="600" windowWidth="28800" windowHeight="11715" xr2:uid="{00000000-000D-0000-FFFF-FFFF00000000}"/>
  </bookViews>
  <sheets>
    <sheet name="Plan de clase" sheetId="2" r:id="rId1"/>
    <sheet name="Lista de clase" sheetId="1" r:id="rId2"/>
  </sheets>
  <externalReferences>
    <externalReference r:id="rId3"/>
  </externalReferences>
  <definedNames>
    <definedName name="_xlnm._FilterDatabase" localSheetId="0" hidden="1">'[1]Class Schedule'!$B$3:$I$56</definedName>
    <definedName name="Cal_Endtime">0.999305555555556</definedName>
    <definedName name="HoraActual">TIME(HOUR(NOW()),MINUTE(NOW()),SECOND(NOW()))</definedName>
    <definedName name="Horas">ProgramaciónDeClase[HORA]</definedName>
    <definedName name="Increment">TIME(0,MinuteInterval,0)</definedName>
    <definedName name="INICIODELAPROGRAMACIÓN">'Plan de clase'!$G$2</definedName>
    <definedName name="LastRow">MAX(MATCH(9.99E+307,'Plan de clase'!$B:$B),MATCH(REPT("z",255),'Plan de clase'!$B:$B))</definedName>
    <definedName name="MinuteInterval">--LEFT(MinuteText,2)</definedName>
    <definedName name="MinuteText">'Plan de clase'!$H$2</definedName>
    <definedName name="ThisCol">'Plan de clase'!A$4:INDEX('Plan de clase'!A:A,LastRow,1)</definedName>
    <definedName name="ThisRow">'Plan de clase'!$C1:$I1</definedName>
    <definedName name="ThisWeekday">CHOOSE(WEEKDAY(TODAY()),"LUNES","MARTES","MIÉRCOLES","JUEVES","VIERNES","SÁBADO","DOMINGO")</definedName>
    <definedName name="_xlnm.Print_Titles" localSheetId="1">'Lista de clase'!$2:$2</definedName>
    <definedName name="_xlnm.Print_Titles" localSheetId="0">'Plan de clase'!$3:$3</definedName>
  </definedNames>
  <calcPr calcId="162913"/>
</workbook>
</file>

<file path=xl/calcChain.xml><?xml version="1.0" encoding="utf-8"?>
<calcChain xmlns="http://schemas.openxmlformats.org/spreadsheetml/2006/main">
  <c r="H4" i="1" l="1"/>
  <c r="H5" i="1"/>
  <c r="H6" i="1"/>
  <c r="H7" i="1"/>
  <c r="H8" i="1"/>
  <c r="H9" i="1"/>
  <c r="H10" i="1"/>
  <c r="H3" i="1"/>
  <c r="B4" i="2" l="1"/>
  <c r="H4" i="2" l="1"/>
  <c r="F4" i="2"/>
  <c r="D4" i="2"/>
  <c r="G4" i="2"/>
  <c r="C4" i="2"/>
  <c r="I4" i="2"/>
  <c r="E4" i="2"/>
  <c r="B5" i="2"/>
  <c r="F5" i="2" l="1"/>
  <c r="E5" i="2"/>
  <c r="D5" i="2"/>
  <c r="C5" i="2"/>
  <c r="I5" i="2"/>
  <c r="G5" i="2"/>
  <c r="H5" i="2"/>
  <c r="B6" i="2"/>
  <c r="H6" i="2" l="1"/>
  <c r="G6" i="2"/>
  <c r="F6" i="2"/>
  <c r="E6" i="2"/>
  <c r="D6" i="2"/>
  <c r="C6" i="2"/>
  <c r="I6" i="2"/>
  <c r="B7" i="2"/>
  <c r="F7" i="2" l="1"/>
  <c r="E7" i="2"/>
  <c r="D7" i="2"/>
  <c r="C7" i="2"/>
  <c r="G7" i="2"/>
  <c r="H7" i="2"/>
  <c r="I7" i="2"/>
  <c r="B8" i="2"/>
  <c r="C8" i="2" l="1"/>
  <c r="F8" i="2"/>
  <c r="E8" i="2"/>
  <c r="D8" i="2"/>
  <c r="H8" i="2"/>
  <c r="G8" i="2"/>
  <c r="I8" i="2"/>
  <c r="B9" i="2"/>
  <c r="F9" i="2" l="1"/>
  <c r="E9" i="2"/>
  <c r="D9" i="2"/>
  <c r="C9" i="2"/>
  <c r="G9" i="2"/>
  <c r="H9" i="2"/>
  <c r="I9" i="2"/>
  <c r="B10" i="2"/>
  <c r="I10" i="2" l="1"/>
  <c r="G10" i="2"/>
  <c r="H10" i="2"/>
  <c r="F10" i="2"/>
  <c r="E10" i="2"/>
  <c r="D10" i="2"/>
  <c r="C10" i="2"/>
  <c r="B11" i="2"/>
  <c r="F11" i="2" l="1"/>
  <c r="E11" i="2"/>
  <c r="D11" i="2"/>
  <c r="C11" i="2"/>
  <c r="G11" i="2"/>
  <c r="H11" i="2"/>
  <c r="I11" i="2"/>
  <c r="B12" i="2"/>
  <c r="C12" i="2" l="1"/>
  <c r="F12" i="2"/>
  <c r="E12" i="2"/>
  <c r="D12" i="2"/>
  <c r="G12" i="2"/>
  <c r="I12" i="2"/>
  <c r="H12" i="2"/>
  <c r="B13" i="2"/>
  <c r="F13" i="2" l="1"/>
  <c r="E13" i="2"/>
  <c r="D13" i="2"/>
  <c r="C13" i="2"/>
  <c r="G13" i="2"/>
  <c r="H13" i="2"/>
  <c r="I13" i="2"/>
  <c r="B14" i="2"/>
  <c r="H14" i="2" l="1"/>
  <c r="I14" i="2"/>
  <c r="F14" i="2"/>
  <c r="E14" i="2"/>
  <c r="D14" i="2"/>
  <c r="C14" i="2"/>
  <c r="G14" i="2"/>
  <c r="B15" i="2"/>
  <c r="F15" i="2" l="1"/>
  <c r="E15" i="2"/>
  <c r="D15" i="2"/>
  <c r="C15" i="2"/>
  <c r="G15" i="2"/>
  <c r="H15" i="2"/>
  <c r="I15" i="2"/>
  <c r="B16" i="2"/>
  <c r="D16" i="2" l="1"/>
  <c r="C16" i="2"/>
  <c r="F16" i="2"/>
  <c r="E16" i="2"/>
  <c r="H16" i="2"/>
  <c r="G16" i="2"/>
  <c r="I16" i="2"/>
  <c r="B17" i="2"/>
  <c r="F17" i="2" l="1"/>
  <c r="E17" i="2"/>
  <c r="D17" i="2"/>
  <c r="C17" i="2"/>
  <c r="G17" i="2"/>
  <c r="H17" i="2"/>
  <c r="I17" i="2"/>
  <c r="B18" i="2"/>
  <c r="I18" i="2" l="1"/>
  <c r="G18" i="2"/>
  <c r="F18" i="2"/>
  <c r="E18" i="2"/>
  <c r="D18" i="2"/>
  <c r="C18" i="2"/>
  <c r="H18" i="2"/>
  <c r="B19" i="2"/>
  <c r="F19" i="2" l="1"/>
  <c r="E19" i="2"/>
  <c r="D19" i="2"/>
  <c r="C19" i="2"/>
  <c r="G19" i="2"/>
  <c r="H19" i="2"/>
  <c r="I19" i="2"/>
  <c r="B20" i="2"/>
  <c r="D20" i="2" l="1"/>
  <c r="C20" i="2"/>
  <c r="F20" i="2"/>
  <c r="E20" i="2"/>
  <c r="G20" i="2"/>
  <c r="I20" i="2"/>
  <c r="H20" i="2"/>
  <c r="B21" i="2"/>
  <c r="F21" i="2" l="1"/>
  <c r="E21" i="2"/>
  <c r="D21" i="2"/>
  <c r="C21" i="2"/>
  <c r="G21" i="2"/>
  <c r="H21" i="2"/>
  <c r="I21" i="2"/>
  <c r="B22" i="2"/>
  <c r="H22" i="2" l="1"/>
  <c r="G22" i="2"/>
  <c r="F22" i="2"/>
  <c r="E22" i="2"/>
  <c r="D22" i="2"/>
  <c r="C22" i="2"/>
  <c r="I22" i="2"/>
  <c r="B23" i="2"/>
  <c r="F23" i="2" l="1"/>
  <c r="E23" i="2"/>
  <c r="D23" i="2"/>
  <c r="C23" i="2"/>
  <c r="G23" i="2"/>
  <c r="H23" i="2"/>
  <c r="I23" i="2"/>
  <c r="B24" i="2"/>
  <c r="D24" i="2" l="1"/>
  <c r="C24" i="2"/>
  <c r="F24" i="2"/>
  <c r="E24" i="2"/>
  <c r="H24" i="2"/>
  <c r="G24" i="2"/>
  <c r="I24" i="2"/>
  <c r="B25" i="2"/>
  <c r="F25" i="2" l="1"/>
  <c r="E25" i="2"/>
  <c r="D25" i="2"/>
  <c r="C25" i="2"/>
  <c r="G25" i="2"/>
  <c r="H25" i="2"/>
  <c r="I25" i="2"/>
  <c r="B26" i="2"/>
  <c r="I26" i="2" l="1"/>
  <c r="G26" i="2"/>
  <c r="H26" i="2"/>
  <c r="F26" i="2"/>
  <c r="E26" i="2"/>
  <c r="D26" i="2"/>
  <c r="C26" i="2"/>
  <c r="B27" i="2"/>
  <c r="F27" i="2" l="1"/>
  <c r="E27" i="2"/>
  <c r="D27" i="2"/>
  <c r="C27" i="2"/>
  <c r="G27" i="2"/>
  <c r="H27" i="2"/>
  <c r="I27" i="2"/>
  <c r="B28" i="2"/>
  <c r="D28" i="2" l="1"/>
  <c r="C28" i="2"/>
  <c r="F28" i="2"/>
  <c r="E28" i="2"/>
  <c r="G28" i="2"/>
  <c r="I28" i="2"/>
  <c r="H28" i="2"/>
  <c r="B29" i="2"/>
  <c r="F29" i="2" l="1"/>
  <c r="E29" i="2"/>
  <c r="D29" i="2"/>
  <c r="C29" i="2"/>
  <c r="G29" i="2"/>
  <c r="H29" i="2"/>
  <c r="I29" i="2"/>
  <c r="B30" i="2"/>
  <c r="H30" i="2" l="1"/>
  <c r="I30" i="2"/>
  <c r="F30" i="2"/>
  <c r="E30" i="2"/>
  <c r="D30" i="2"/>
  <c r="C30" i="2"/>
  <c r="G30" i="2"/>
  <c r="B31" i="2"/>
  <c r="F31" i="2" l="1"/>
  <c r="E31" i="2"/>
  <c r="D31" i="2"/>
  <c r="C31" i="2"/>
  <c r="G31" i="2"/>
  <c r="H31" i="2"/>
  <c r="I31" i="2"/>
  <c r="B32" i="2"/>
  <c r="D32" i="2" l="1"/>
  <c r="C32" i="2"/>
  <c r="F32" i="2"/>
  <c r="E32" i="2"/>
  <c r="H32" i="2"/>
  <c r="G32" i="2"/>
  <c r="I32" i="2"/>
  <c r="B33" i="2"/>
  <c r="G33" i="2" l="1"/>
  <c r="F33" i="2"/>
  <c r="E33" i="2"/>
  <c r="D33" i="2"/>
  <c r="C33" i="2"/>
  <c r="H33" i="2"/>
  <c r="I33" i="2"/>
  <c r="B34" i="2"/>
  <c r="I34" i="2" l="1"/>
  <c r="G34" i="2"/>
  <c r="F34" i="2"/>
  <c r="E34" i="2"/>
  <c r="D34" i="2"/>
  <c r="C34" i="2"/>
  <c r="H34" i="2"/>
  <c r="B35" i="2"/>
  <c r="G35" i="2" l="1"/>
  <c r="F35" i="2"/>
  <c r="E35" i="2"/>
  <c r="D35" i="2"/>
  <c r="C35" i="2"/>
  <c r="H35" i="2"/>
  <c r="I35" i="2"/>
  <c r="B36" i="2"/>
  <c r="D36" i="2" l="1"/>
  <c r="C36" i="2"/>
  <c r="G36" i="2"/>
  <c r="F36" i="2"/>
  <c r="E36" i="2"/>
  <c r="I36" i="2"/>
  <c r="H36" i="2"/>
  <c r="B37" i="2"/>
  <c r="G37" i="2" l="1"/>
  <c r="F37" i="2"/>
  <c r="E37" i="2"/>
  <c r="D37" i="2"/>
  <c r="C37" i="2"/>
  <c r="H37" i="2"/>
  <c r="I37" i="2"/>
  <c r="B38" i="2"/>
  <c r="H38" i="2" l="1"/>
  <c r="G38" i="2"/>
  <c r="F38" i="2"/>
  <c r="E38" i="2"/>
  <c r="D38" i="2"/>
  <c r="C38" i="2"/>
  <c r="I38" i="2"/>
  <c r="B39" i="2"/>
  <c r="G39" i="2" l="1"/>
  <c r="F39" i="2"/>
  <c r="E39" i="2"/>
  <c r="D39" i="2"/>
  <c r="C39" i="2"/>
  <c r="H39" i="2"/>
  <c r="I39" i="2"/>
  <c r="B40" i="2"/>
  <c r="D40" i="2" l="1"/>
  <c r="C40" i="2"/>
  <c r="G40" i="2"/>
  <c r="F40" i="2"/>
  <c r="E40" i="2"/>
  <c r="H40" i="2"/>
  <c r="I40" i="2"/>
  <c r="B41" i="2"/>
  <c r="G41" i="2" l="1"/>
  <c r="F41" i="2"/>
  <c r="E41" i="2"/>
  <c r="D41" i="2"/>
  <c r="C41" i="2"/>
  <c r="H41" i="2"/>
  <c r="I41" i="2"/>
  <c r="B42" i="2"/>
  <c r="I42" i="2" l="1"/>
  <c r="H42" i="2"/>
  <c r="G42" i="2"/>
  <c r="F42" i="2"/>
  <c r="E42" i="2"/>
  <c r="D42" i="2"/>
  <c r="C42" i="2"/>
  <c r="B43" i="2"/>
  <c r="G43" i="2" l="1"/>
  <c r="F43" i="2"/>
  <c r="E43" i="2"/>
  <c r="D43" i="2"/>
  <c r="C43" i="2"/>
  <c r="H43" i="2"/>
  <c r="I43" i="2"/>
  <c r="B44" i="2"/>
  <c r="D44" i="2" l="1"/>
  <c r="C44" i="2"/>
  <c r="G44" i="2"/>
  <c r="F44" i="2"/>
  <c r="E44" i="2"/>
  <c r="I44" i="2"/>
  <c r="H44" i="2"/>
  <c r="B45" i="2"/>
  <c r="G45" i="2" l="1"/>
  <c r="F45" i="2"/>
  <c r="E45" i="2"/>
  <c r="D45" i="2"/>
  <c r="C45" i="2"/>
  <c r="H45" i="2"/>
  <c r="I45" i="2"/>
  <c r="B46" i="2"/>
  <c r="H46" i="2" l="1"/>
  <c r="I46" i="2"/>
  <c r="G46" i="2"/>
  <c r="F46" i="2"/>
  <c r="E46" i="2"/>
  <c r="D46" i="2"/>
  <c r="C46" i="2"/>
  <c r="B47" i="2"/>
  <c r="G47" i="2" l="1"/>
  <c r="F47" i="2"/>
  <c r="E47" i="2"/>
  <c r="D47" i="2"/>
  <c r="C47" i="2"/>
  <c r="H47" i="2"/>
  <c r="I47" i="2"/>
  <c r="B48" i="2"/>
  <c r="D48" i="2" l="1"/>
  <c r="C48" i="2"/>
  <c r="G48" i="2"/>
  <c r="F48" i="2"/>
  <c r="E48" i="2"/>
  <c r="H48" i="2"/>
  <c r="I48" i="2"/>
  <c r="B49" i="2"/>
  <c r="G49" i="2" l="1"/>
  <c r="F49" i="2"/>
  <c r="E49" i="2"/>
  <c r="D49" i="2"/>
  <c r="C49" i="2"/>
  <c r="H49" i="2"/>
  <c r="I49" i="2"/>
  <c r="B50" i="2"/>
  <c r="I50" i="2" l="1"/>
  <c r="G50" i="2"/>
  <c r="F50" i="2"/>
  <c r="E50" i="2"/>
  <c r="D50" i="2"/>
  <c r="C50" i="2"/>
  <c r="H50" i="2"/>
  <c r="B51" i="2"/>
  <c r="G51" i="2" l="1"/>
  <c r="F51" i="2"/>
  <c r="E51" i="2"/>
  <c r="D51" i="2"/>
  <c r="C51" i="2"/>
  <c r="H51" i="2"/>
  <c r="I51" i="2"/>
  <c r="B52" i="2"/>
  <c r="D52" i="2" l="1"/>
  <c r="C52" i="2"/>
  <c r="G52" i="2"/>
  <c r="F52" i="2"/>
  <c r="E52" i="2"/>
  <c r="I52" i="2"/>
  <c r="H52" i="2"/>
  <c r="B53" i="2"/>
  <c r="G53" i="2" l="1"/>
  <c r="F53" i="2"/>
  <c r="E53" i="2"/>
  <c r="D53" i="2"/>
  <c r="C53" i="2"/>
  <c r="H53" i="2"/>
  <c r="I53" i="2"/>
  <c r="B54" i="2"/>
  <c r="H54" i="2" l="1"/>
  <c r="G54" i="2"/>
  <c r="F54" i="2"/>
  <c r="E54" i="2"/>
  <c r="D54" i="2"/>
  <c r="C54" i="2"/>
  <c r="I54" i="2"/>
  <c r="B55" i="2"/>
  <c r="G55" i="2" l="1"/>
  <c r="F55" i="2"/>
  <c r="E55" i="2"/>
  <c r="D55" i="2"/>
  <c r="C55" i="2"/>
  <c r="H55" i="2"/>
  <c r="I55" i="2"/>
  <c r="B56" i="2"/>
  <c r="D56" i="2" l="1"/>
  <c r="C56" i="2"/>
  <c r="G56" i="2"/>
  <c r="F56" i="2"/>
  <c r="E56" i="2"/>
  <c r="H56" i="2"/>
  <c r="I56" i="2"/>
</calcChain>
</file>

<file path=xl/sharedStrings.xml><?xml version="1.0" encoding="utf-8"?>
<sst xmlns="http://schemas.openxmlformats.org/spreadsheetml/2006/main" count="54" uniqueCount="33">
  <si>
    <t>PLAN DE CLASE</t>
  </si>
  <si>
    <t>HORA</t>
  </si>
  <si>
    <t>LUNES</t>
  </si>
  <si>
    <t>MARTES</t>
  </si>
  <si>
    <t>MIÉRCOLES</t>
  </si>
  <si>
    <t>JUEVES</t>
  </si>
  <si>
    <t>INICIO DE LA PROGRAMACIÓN</t>
  </si>
  <si>
    <t>VIERNES</t>
  </si>
  <si>
    <t>INTERVALO DE TIEMPO</t>
  </si>
  <si>
    <t>15 MIN</t>
  </si>
  <si>
    <t>SÁBADO</t>
  </si>
  <si>
    <t>Lista de clase</t>
  </si>
  <si>
    <t>DOMINGO</t>
  </si>
  <si>
    <t>LISTA DE CLASE</t>
  </si>
  <si>
    <t>CLASE</t>
  </si>
  <si>
    <t>Escritura técnica</t>
  </si>
  <si>
    <t>Hablar en público</t>
  </si>
  <si>
    <t>Salud y forma física</t>
  </si>
  <si>
    <t>Álgebra</t>
  </si>
  <si>
    <t>Id.</t>
  </si>
  <si>
    <t>WR-121</t>
  </si>
  <si>
    <t>SP-111</t>
  </si>
  <si>
    <t>HPE-295</t>
  </si>
  <si>
    <t>MTH-113</t>
  </si>
  <si>
    <t>DÍA</t>
  </si>
  <si>
    <t>UBICACIÓN</t>
  </si>
  <si>
    <t>Edificio A</t>
  </si>
  <si>
    <t>Edificio B</t>
  </si>
  <si>
    <t>Edificio C</t>
  </si>
  <si>
    <t>HORA DE INICIO</t>
  </si>
  <si>
    <t>Plan de clase</t>
  </si>
  <si>
    <t>HORA DE FINALIZACIÓN</t>
  </si>
  <si>
    <t>ÚNICO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</si>
</sst>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numFmts>
  <fonts count="7" x14ac:knownFonts="1">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s>
  <fills count="3">
    <fill>
      <patternFill patternType="none"/>
    </fill>
    <fill>
      <patternFill patternType="gray125"/>
    </fill>
    <fill>
      <patternFill patternType="solid">
        <fgColor theme="1" tint="0.24994659260841701"/>
        <bgColor indexed="64"/>
      </patternFill>
    </fill>
  </fills>
  <borders count="3">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20" fontId="2" fillId="2" borderId="2" applyAlignment="0" applyProtection="0"/>
    <xf numFmtId="20" fontId="3" fillId="0" borderId="0">
      <alignment horizontal="center" vertical="center"/>
    </xf>
    <xf numFmtId="164"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3">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4" fillId="2" borderId="2" xfId="3" applyAlignment="1">
      <alignment horizontal="center" vertical="center"/>
    </xf>
    <xf numFmtId="20" fontId="3" fillId="0" borderId="0" xfId="5">
      <alignment horizontal="center" vertical="center"/>
    </xf>
    <xf numFmtId="20" fontId="2" fillId="2" borderId="2" xfId="4" applyAlignment="1" applyProtection="1">
      <alignment horizontal="center" vertical="top"/>
      <protection locked="0"/>
    </xf>
    <xf numFmtId="164" fontId="3" fillId="0" borderId="0" xfId="6">
      <alignment horizontal="center" vertical="center" wrapText="1"/>
    </xf>
    <xf numFmtId="0" fontId="4" fillId="2" borderId="2" xfId="2" applyBorder="1">
      <alignment horizontal="center" vertical="center"/>
    </xf>
    <xf numFmtId="0" fontId="4" fillId="2" borderId="0" xfId="2" applyNumberFormat="1">
      <alignment horizontal="center" vertical="center"/>
    </xf>
    <xf numFmtId="0" fontId="4" fillId="2" borderId="2" xfId="3" applyAlignment="1">
      <alignment horizontal="center" wrapText="1"/>
    </xf>
    <xf numFmtId="0" fontId="1" fillId="2" borderId="0" xfId="1" applyBorder="1" applyAlignment="1">
      <alignment horizontal="left" vertical="center" indent="1"/>
    </xf>
    <xf numFmtId="0" fontId="6" fillId="2" borderId="2" xfId="7">
      <alignment horizontal="right" vertical="center" indent="1"/>
    </xf>
  </cellXfs>
  <cellStyles count="9">
    <cellStyle name="Detalles_Tabla" xfId="6" xr:uid="{00000000-0005-0000-0000-000007000000}"/>
    <cellStyle name="Encabezado 1" xfId="1" builtinId="16" customBuiltin="1"/>
    <cellStyle name="Encabezado 4" xfId="2" builtinId="19" customBuiltin="1"/>
    <cellStyle name="Hipervínculo" xfId="7" builtinId="8" customBuiltin="1"/>
    <cellStyle name="Hipervínculo visitado" xfId="8" builtinId="9" customBuiltin="1"/>
    <cellStyle name="Hora" xfId="5" xr:uid="{00000000-0005-0000-0000-000008000000}"/>
    <cellStyle name="Normal" xfId="0" builtinId="0" customBuiltin="1"/>
    <cellStyle name="Título 2" xfId="3" builtinId="17" customBuiltin="1"/>
    <cellStyle name="Título 3" xfId="4" builtinId="18" customBuiltin="1"/>
  </cellStyles>
  <dxfs count="25">
    <dxf>
      <alignment horizontal="center" vertical="center" textRotation="0" wrapText="0" indent="0" justifyLastLine="0" shrinkToFit="0" readingOrder="0"/>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TableStyleMedium2" defaultPivotStyle="PivotStyleLight16">
    <tableStyle name="Plan de clase" pivot="0" count="5" xr9:uid="{00000000-0011-0000-FFFF-FFFF00000000}">
      <tableStyleElement type="wholeTable" dxfId="24"/>
      <tableStyleElement type="headerRow" dxfId="23"/>
      <tableStyleElement type="totalRow" dxfId="22"/>
      <tableStyleElement type="lastColumn" dxfId="21"/>
      <tableStyleElement type="firstRowStripe" dxfId="20"/>
    </tableStyle>
    <tableStyle name="Segmento de los horarios de las clases" pivot="0" table="0" count="2" xr9:uid="{00000000-0011-0000-FFFF-FFFF01000000}">
      <tableStyleElement type="wholeTable" dxfId="19"/>
      <tableStyleElement type="headerRow"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Lista de clase'!A1"/></Relationships>
</file>

<file path=xl/drawings/_rels/drawing2.xml.rels><?xml version="1.0" encoding="UTF-8" standalone="yes"?>
<Relationships xmlns="http://schemas.openxmlformats.org/package/2006/relationships"><Relationship Id="rId1" Type="http://schemas.openxmlformats.org/officeDocument/2006/relationships/hyperlink" Target="#'Plan de clase'!A1"/></Relationships>
</file>

<file path=xl/drawings/drawing1.xml><?xml version="1.0" encoding="utf-8"?>
<xdr:wsDr xmlns:xdr="http://schemas.openxmlformats.org/drawingml/2006/spreadsheetDrawing" xmlns:a="http://schemas.openxmlformats.org/drawingml/2006/main">
  <xdr:twoCellAnchor editAs="oneCell">
    <xdr:from>
      <xdr:col>8</xdr:col>
      <xdr:colOff>1241923</xdr:colOff>
      <xdr:row>0</xdr:row>
      <xdr:rowOff>222002</xdr:rowOff>
    </xdr:from>
    <xdr:to>
      <xdr:col>8</xdr:col>
      <xdr:colOff>1376394</xdr:colOff>
      <xdr:row>1</xdr:row>
      <xdr:rowOff>42708</xdr:rowOff>
    </xdr:to>
    <xdr:sp macro="" textlink="">
      <xdr:nvSpPr>
        <xdr:cNvPr id="5" name="Flecha: Comillas angulares 4" descr="flecha">
          <a:hlinkClick xmlns:r="http://schemas.openxmlformats.org/officeDocument/2006/relationships" r:id="rId1" tooltip="Selecciona para ir a la hoja de cálculo Lista de clase"/>
          <a:extLst>
            <a:ext uri="{FF2B5EF4-FFF2-40B4-BE49-F238E27FC236}">
              <a16:creationId xmlns:a16="http://schemas.microsoft.com/office/drawing/2014/main" id="{9C3B1660-A286-46BC-8C75-5618DCAA2DCA}"/>
            </a:ext>
          </a:extLst>
        </xdr:cNvPr>
        <xdr:cNvSpPr/>
      </xdr:nvSpPr>
      <xdr:spPr>
        <a:xfrm>
          <a:off x="10833598" y="222002"/>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739775</xdr:colOff>
      <xdr:row>0</xdr:row>
      <xdr:rowOff>149225</xdr:rowOff>
    </xdr:from>
    <xdr:to>
      <xdr:col>6</xdr:col>
      <xdr:colOff>874246</xdr:colOff>
      <xdr:row>0</xdr:row>
      <xdr:rowOff>350931</xdr:rowOff>
    </xdr:to>
    <xdr:sp macro="" textlink="">
      <xdr:nvSpPr>
        <xdr:cNvPr id="4" name="Flecha: Comillas angulares 3" descr="flecha">
          <a:hlinkClick xmlns:r="http://schemas.openxmlformats.org/officeDocument/2006/relationships" r:id="rId1" tooltip="Selecciona para ir a la hoja de cálculo Programación de la clase"/>
          <a:extLst>
            <a:ext uri="{FF2B5EF4-FFF2-40B4-BE49-F238E27FC236}">
              <a16:creationId xmlns:a16="http://schemas.microsoft.com/office/drawing/2014/main" id="{3827567C-2444-4A9B-8BA7-9AD7F5973BFF}"/>
            </a:ext>
          </a:extLst>
        </xdr:cNvPr>
        <xdr:cNvSpPr/>
      </xdr:nvSpPr>
      <xdr:spPr>
        <a:xfrm rot="10800000">
          <a:off x="9312275"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lass%20Schedul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Schedule"/>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ProgramaciónDeClase" displayName="ProgramaciónDeClase" ref="B3:I56">
  <autoFilter ref="B3:I56" xr:uid="{00000000-0009-0000-0100-000003000000}"/>
  <tableColumns count="8">
    <tableColumn id="1" xr3:uid="{00000000-0010-0000-0000-000001000000}" name="HORA" totalsRowLabel="Total" dataCellStyle="Hora">
      <calculatedColumnFormula>B3+Increment</calculatedColumnFormula>
    </tableColumn>
    <tableColumn id="2" xr3:uid="{00000000-0010-0000-0000-000002000000}" name="LUNES" dataCellStyle="Detalles_Tabla">
      <calculatedColumnFormula>IFERROR(INDEX(ListaDeClase[],MATCH(SUMPRODUCT((ListaDeClase[DÍA]=ProgramaciónDeClase[[#Headers],[LUNES]])*(ROUNDDOWN($B4,10)&gt;=ROUNDDOWN(ListaDeClase[HORA DE INICIO],10))*($B4&lt;=ListaDeClase[HORA DE FINALIZACIÓN]),ListaDeClase[ÚNICO]),ListaDeClase[ÚNICO],0),2),0)</calculatedColumnFormula>
    </tableColumn>
    <tableColumn id="3" xr3:uid="{00000000-0010-0000-0000-000003000000}" name="MARTES" dataCellStyle="Detalles_Tabla">
      <calculatedColumnFormula>IFERROR(INDEX(ListaDeClase[],MATCH(SUMPRODUCT((ListaDeClase[DÍA]=ProgramaciónDeClase[[#Headers],[MARTES]])*(ROUNDDOWN($B4,10)&gt;=ROUNDDOWN(ListaDeClase[HORA DE INICIO],10))*($B4&lt;=ListaDeClase[HORA DE FINALIZACIÓN]),ListaDeClase[ÚNICO]),ListaDeClase[ÚNICO],0),2),0)</calculatedColumnFormula>
    </tableColumn>
    <tableColumn id="4" xr3:uid="{00000000-0010-0000-0000-000004000000}" name="MIÉRCOLES" dataCellStyle="Detalles_Tabla">
      <calculatedColumnFormula>IFERROR(INDEX(ListaDeClase[],MATCH(SUMPRODUCT((ListaDeClase[DÍA]=ProgramaciónDeClase[[#Headers],[MIÉRCOLES]])*(ROUNDDOWN($B4,10)&gt;=ROUNDDOWN(ListaDeClase[HORA DE INICIO],10))*($B4&lt;=ListaDeClase[HORA DE FINALIZACIÓN]),ListaDeClase[ÚNICO]),ListaDeClase[ÚNICO],0),2),0)</calculatedColumnFormula>
    </tableColumn>
    <tableColumn id="5" xr3:uid="{00000000-0010-0000-0000-000005000000}" name="JUEVES" dataCellStyle="Detalles_Tabla">
      <calculatedColumnFormula>IFERROR(INDEX(ListaDeClase[],MATCH(SUMPRODUCT((ListaDeClase[DÍA]=ProgramaciónDeClase[[#Headers],[JUEVES]])*(ROUNDDOWN($B4,10)&gt;=ROUNDDOWN(ListaDeClase[HORA DE INICIO],10))*($B4&lt;=ListaDeClase[HORA DE FINALIZACIÓN]),ListaDeClase[ÚNICO]),ListaDeClase[ÚNICO],0),2),0)</calculatedColumnFormula>
    </tableColumn>
    <tableColumn id="6" xr3:uid="{00000000-0010-0000-0000-000006000000}" name="VIERNES" dataCellStyle="Detalles_Tabla">
      <calculatedColumnFormula>IFERROR(INDEX(ListaDeClase[],MATCH(SUMPRODUCT((ListaDeClase[DÍA]=ProgramaciónDeClase[[#Headers],[VIERNES]])*(ROUNDDOWN($B4,10)&gt;=ROUNDDOWN(ListaDeClase[HORA DE INICIO],10))*($B4&lt;=ListaDeClase[HORA DE FINALIZACIÓN]),ListaDeClase[ÚNICO]),ListaDeClase[ÚNICO],0),2),0)</calculatedColumnFormula>
    </tableColumn>
    <tableColumn id="7" xr3:uid="{00000000-0010-0000-0000-000007000000}" name="SÁBADO" dataCellStyle="Detalles_Tabla">
      <calculatedColumnFormula>IFERROR(INDEX(ListaDeClase[],MATCH(SUMPRODUCT((ListaDeClase[DÍA]=ProgramaciónDeClase[[#Headers],[SÁBADO]])*(ROUNDDOWN($B4,10)&gt;=ROUNDDOWN(ListaDeClase[HORA DE INICIO],10))*($B4&lt;=ListaDeClase[HORA DE FINALIZACIÓN]),ListaDeClase[ÚNICO]),ListaDeClase[ÚNICO],0),2),0)</calculatedColumnFormula>
    </tableColumn>
    <tableColumn id="8" xr3:uid="{00000000-0010-0000-0000-000008000000}" name="DOMINGO" totalsRowFunction="sum" dataCellStyle="Detalles_Tabla">
      <calculatedColumnFormula>IFERROR(INDEX(ListaDeClase[],MATCH(SUMPRODUCT((ListaDeClase[DÍA]=ProgramaciónDeClase[[#Headers],[DOMINGO]])*(ROUNDDOWN($B4,10)&gt;=ROUNDDOWN(ListaDeClase[HORA DE INICIO],10))*($B4&lt;=ListaDeClase[HORA DE FINALIZACIÓN]),ListaDeClase[ÚNICO]),ListaDeClase[ÚNICO],0),2),0)</calculatedColumnFormula>
    </tableColumn>
  </tableColumns>
  <tableStyleInfo name="Plan de clase" showFirstColumn="0" showLastColumn="0" showRowStripes="0" showColumnStripes="0"/>
  <extLst>
    <ext xmlns:x14="http://schemas.microsoft.com/office/spreadsheetml/2009/9/main" uri="{504A1905-F514-4f6f-8877-14C23A59335A}">
      <x14:table altTextSummary="Lista de clases ordenadas por el intervalo de días laborables y hora. La id. de clase aparece en la intersección del día de la semana y la hora de inicio y se extiende hasta la hora de finalizació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aDeClase" displayName="ListaDeClase" ref="B2:H10" totalsRowShown="0">
  <autoFilter ref="B2:H10" xr:uid="{00000000-0009-0000-0100-000001000000}"/>
  <tableColumns count="7">
    <tableColumn id="1" xr3:uid="{00000000-0010-0000-0100-000001000000}" name="CLASE" dataCellStyle="Detalles_Tabla"/>
    <tableColumn id="2" xr3:uid="{00000000-0010-0000-0100-000002000000}" name="Id." dataCellStyle="Detalles_Tabla"/>
    <tableColumn id="3" xr3:uid="{00000000-0010-0000-0100-000003000000}" name="DÍA" dataCellStyle="Detalles_Tabla"/>
    <tableColumn id="5" xr3:uid="{00000000-0010-0000-0100-000005000000}" name="UBICACIÓN" dataCellStyle="Detalles_Tabla"/>
    <tableColumn id="4" xr3:uid="{00000000-0010-0000-0100-000004000000}" name="HORA DE INICIO" dataCellStyle="Hora"/>
    <tableColumn id="6" xr3:uid="{00000000-0010-0000-0100-000006000000}" name="HORA DE FINALIZACIÓN" dataCellStyle="Hora"/>
    <tableColumn id="7" xr3:uid="{00000000-0010-0000-0100-000007000000}" name="ÚNICO" dataDxfId="0" dataCellStyle="Normal">
      <calculatedColumnFormula>ROW()-ROW(ListaDeClase[[#Headers],[ÚNICO]])</calculatedColumnFormula>
    </tableColumn>
  </tableColumns>
  <tableStyleInfo name="Plan de clase" showFirstColumn="0" showLastColumn="0" showRowStripes="1" showColumnStripes="0"/>
  <extLst>
    <ext xmlns:x14="http://schemas.microsoft.com/office/spreadsheetml/2009/9/main" uri="{504A1905-F514-4f6f-8877-14C23A59335A}">
      <x14:table altTextSummary="Información sobre las clases que se muestran en la hoja de programación de clase como clase, ID, día laborable, ubicación, hora de inicio y hora de finalización"/>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autoPageBreaks="0" fitToPage="1"/>
  </sheetPr>
  <dimension ref="A1:I56"/>
  <sheetViews>
    <sheetView showGridLines="0" tabSelected="1" zoomScaleNormal="100" zoomScaleSheetLayoutView="100" workbookViewId="0"/>
  </sheetViews>
  <sheetFormatPr baseColWidth="10" defaultColWidth="9" defaultRowHeight="30" customHeight="1" x14ac:dyDescent="0.2"/>
  <cols>
    <col min="1" max="1" width="2.625" style="1" customWidth="1"/>
    <col min="2" max="2" width="12.25" style="1" customWidth="1"/>
    <col min="3" max="9" width="18.5" style="1" customWidth="1"/>
    <col min="10" max="10" width="2.625" style="1" customWidth="1"/>
    <col min="11" max="16384" width="9" style="1"/>
  </cols>
  <sheetData>
    <row r="1" spans="2:9" x14ac:dyDescent="0.25">
      <c r="B1" s="11" t="s">
        <v>0</v>
      </c>
      <c r="C1" s="11"/>
      <c r="D1" s="11"/>
      <c r="E1" s="11"/>
      <c r="F1" s="11"/>
      <c r="G1" s="10" t="s">
        <v>6</v>
      </c>
      <c r="H1" s="10" t="s">
        <v>8</v>
      </c>
      <c r="I1" s="12" t="s">
        <v>11</v>
      </c>
    </row>
    <row r="2" spans="2:9" ht="20.25" customHeight="1" x14ac:dyDescent="0.2">
      <c r="B2" s="11"/>
      <c r="C2" s="11"/>
      <c r="D2" s="11"/>
      <c r="E2" s="11"/>
      <c r="F2" s="11"/>
      <c r="G2" s="6">
        <v>0.33333333333333331</v>
      </c>
      <c r="H2" s="6" t="s">
        <v>9</v>
      </c>
      <c r="I2" s="12"/>
    </row>
    <row r="3" spans="2:9" ht="20.25" customHeight="1" x14ac:dyDescent="0.2">
      <c r="B3" s="9" t="s">
        <v>1</v>
      </c>
      <c r="C3" s="8" t="s">
        <v>2</v>
      </c>
      <c r="D3" s="8" t="s">
        <v>3</v>
      </c>
      <c r="E3" s="8" t="s">
        <v>4</v>
      </c>
      <c r="F3" s="8" t="s">
        <v>5</v>
      </c>
      <c r="G3" s="8" t="s">
        <v>7</v>
      </c>
      <c r="H3" s="8" t="s">
        <v>10</v>
      </c>
      <c r="I3" s="8" t="s">
        <v>12</v>
      </c>
    </row>
    <row r="4" spans="2:9" ht="30" customHeight="1" x14ac:dyDescent="0.2">
      <c r="B4" s="5">
        <f>INICIODELAPROGRAMACIÓN</f>
        <v>0.33333333333333331</v>
      </c>
      <c r="C4" s="7">
        <f>IFERROR(INDEX(ListaDeClase[],MATCH(SUMPRODUCT((ListaDeClase[DÍA]=ProgramaciónDeClase[[#Headers],[LUNES]])*(ROUNDDOWN($B4,10)&gt;=ROUNDDOWN(ListaDeClase[HORA DE INICIO],10))*($B4&lt;=ListaDeClase[HORA DE FINALIZACIÓN]),ListaDeClase[ÚNICO]),ListaDeClase[ÚNICO],0),2),0)</f>
        <v>0</v>
      </c>
      <c r="D4" s="7">
        <f>IFERROR(INDEX(ListaDeClase[],MATCH(SUMPRODUCT((ListaDeClase[DÍA]=ProgramaciónDeClase[[#Headers],[MARTES]])*(ROUNDDOWN($B4,10)&gt;=ROUNDDOWN(ListaDeClase[HORA DE INICIO],10))*($B4&lt;=ListaDeClase[HORA DE FINALIZACIÓN]),ListaDeClase[ÚNICO]),ListaDeClase[ÚNICO],0),2),0)</f>
        <v>0</v>
      </c>
      <c r="E4" s="7">
        <f>IFERROR(INDEX(ListaDeClase[],MATCH(SUMPRODUCT((ListaDeClase[DÍA]=ProgramaciónDeClase[[#Headers],[MIÉRCOLES]])*(ROUNDDOWN($B4,10)&gt;=ROUNDDOWN(ListaDeClase[HORA DE INICIO],10))*($B4&lt;=ListaDeClase[HORA DE FINALIZACIÓN]),ListaDeClase[ÚNICO]),ListaDeClase[ÚNICO],0),2),0)</f>
        <v>0</v>
      </c>
      <c r="F4" s="7">
        <f>IFERROR(INDEX(ListaDeClase[],MATCH(SUMPRODUCT((ListaDeClase[DÍA]=ProgramaciónDeClase[[#Headers],[JUEVES]])*(ROUNDDOWN($B4,10)&gt;=ROUNDDOWN(ListaDeClase[HORA DE INICIO],10))*($B4&lt;=ListaDeClase[HORA DE FINALIZACIÓN]),ListaDeClase[ÚNICO]),ListaDeClase[ÚNICO],0),2),0)</f>
        <v>0</v>
      </c>
      <c r="G4" s="7">
        <f>IFERROR(INDEX(ListaDeClase[],MATCH(SUMPRODUCT((ListaDeClase[DÍA]=ProgramaciónDeClase[[#Headers],[VIERNES]])*(ROUNDDOWN($B4,10)&gt;=ROUNDDOWN(ListaDeClase[HORA DE INICIO],10))*($B4&lt;=ListaDeClase[HORA DE FINALIZACIÓN]),ListaDeClase[ÚNICO]),ListaDeClase[ÚNICO],0),2),0)</f>
        <v>0</v>
      </c>
      <c r="H4" s="7">
        <f>IFERROR(INDEX(ListaDeClase[],MATCH(SUMPRODUCT((ListaDeClase[DÍA]=ProgramaciónDeClase[[#Headers],[SÁBADO]])*(ROUNDDOWN($B4,10)&gt;=ROUNDDOWN(ListaDeClase[HORA DE INICIO],10))*($B4&lt;=ListaDeClase[HORA DE FINALIZACIÓN]),ListaDeClase[ÚNICO]),ListaDeClase[ÚNICO],0),2),0)</f>
        <v>0</v>
      </c>
      <c r="I4" s="7">
        <f>IFERROR(INDEX(ListaDeClase[],MATCH(SUMPRODUCT((ListaDeClase[DÍA]=ProgramaciónDeClase[[#Headers],[DOMINGO]])*(ROUNDDOWN($B4,10)&gt;=ROUNDDOWN(ListaDeClase[HORA DE INICIO],10))*($B4&lt;=ListaDeClase[HORA DE FINALIZACIÓN]),ListaDeClase[ÚNICO]),ListaDeClase[ÚNICO],0),2),0)</f>
        <v>0</v>
      </c>
    </row>
    <row r="5" spans="2:9" ht="30" customHeight="1" x14ac:dyDescent="0.2">
      <c r="B5" s="5">
        <f t="shared" ref="B5:B36" si="0">B4+Increment</f>
        <v>0.34375</v>
      </c>
      <c r="C5" s="7" t="str">
        <f>IFERROR(INDEX(ListaDeClase[],MATCH(SUMPRODUCT((ListaDeClase[DÍA]=ProgramaciónDeClase[[#Headers],[LUNES]])*(ROUNDDOWN($B5,10)&gt;=ROUNDDOWN(ListaDeClase[HORA DE INICIO],10))*($B5&lt;=ListaDeClase[HORA DE FINALIZACIÓN]),ListaDeClase[ÚNICO]),ListaDeClase[ÚNICO],0),2),0)</f>
        <v>MTH-113</v>
      </c>
      <c r="D5" s="7">
        <f>IFERROR(INDEX(ListaDeClase[],MATCH(SUMPRODUCT((ListaDeClase[DÍA]=ProgramaciónDeClase[[#Headers],[MARTES]])*(ROUNDDOWN($B5,10)&gt;=ROUNDDOWN(ListaDeClase[HORA DE INICIO],10))*($B5&lt;=ListaDeClase[HORA DE FINALIZACIÓN]),ListaDeClase[ÚNICO]),ListaDeClase[ÚNICO],0),2),0)</f>
        <v>0</v>
      </c>
      <c r="E5" s="7" t="str">
        <f>IFERROR(INDEX(ListaDeClase[],MATCH(SUMPRODUCT((ListaDeClase[DÍA]=ProgramaciónDeClase[[#Headers],[MIÉRCOLES]])*(ROUNDDOWN($B5,10)&gt;=ROUNDDOWN(ListaDeClase[HORA DE INICIO],10))*($B5&lt;=ListaDeClase[HORA DE FINALIZACIÓN]),ListaDeClase[ÚNICO]),ListaDeClase[ÚNICO],0),2),0)</f>
        <v>MTH-113</v>
      </c>
      <c r="F5" s="7">
        <f>IFERROR(INDEX(ListaDeClase[],MATCH(SUMPRODUCT((ListaDeClase[DÍA]=ProgramaciónDeClase[[#Headers],[JUEVES]])*(ROUNDDOWN($B5,10)&gt;=ROUNDDOWN(ListaDeClase[HORA DE INICIO],10))*($B5&lt;=ListaDeClase[HORA DE FINALIZACIÓN]),ListaDeClase[ÚNICO]),ListaDeClase[ÚNICO],0),2),0)</f>
        <v>0</v>
      </c>
      <c r="G5" s="7" t="str">
        <f>IFERROR(INDEX(ListaDeClase[],MATCH(SUMPRODUCT((ListaDeClase[DÍA]=ProgramaciónDeClase[[#Headers],[VIERNES]])*(ROUNDDOWN($B5,10)&gt;=ROUNDDOWN(ListaDeClase[HORA DE INICIO],10))*($B5&lt;=ListaDeClase[HORA DE FINALIZACIÓN]),ListaDeClase[ÚNICO]),ListaDeClase[ÚNICO],0),2),0)</f>
        <v>MTH-113</v>
      </c>
      <c r="H5" s="7">
        <f>IFERROR(INDEX(ListaDeClase[],MATCH(SUMPRODUCT((ListaDeClase[DÍA]=ProgramaciónDeClase[[#Headers],[SÁBADO]])*(ROUNDDOWN($B5,10)&gt;=ROUNDDOWN(ListaDeClase[HORA DE INICIO],10))*($B5&lt;=ListaDeClase[HORA DE FINALIZACIÓN]),ListaDeClase[ÚNICO]),ListaDeClase[ÚNICO],0),2),0)</f>
        <v>0</v>
      </c>
      <c r="I5" s="7">
        <f>IFERROR(INDEX(ListaDeClase[],MATCH(SUMPRODUCT((ListaDeClase[DÍA]=ProgramaciónDeClase[[#Headers],[DOMINGO]])*(ROUNDDOWN($B5,10)&gt;=ROUNDDOWN(ListaDeClase[HORA DE INICIO],10))*($B5&lt;=ListaDeClase[HORA DE FINALIZACIÓN]),ListaDeClase[ÚNICO]),ListaDeClase[ÚNICO],0),2),0)</f>
        <v>0</v>
      </c>
    </row>
    <row r="6" spans="2:9" ht="30" customHeight="1" x14ac:dyDescent="0.2">
      <c r="B6" s="5">
        <f t="shared" si="0"/>
        <v>0.35416666666666669</v>
      </c>
      <c r="C6" s="7" t="str">
        <f>IFERROR(INDEX(ListaDeClase[],MATCH(SUMPRODUCT((ListaDeClase[DÍA]=ProgramaciónDeClase[[#Headers],[LUNES]])*(ROUNDDOWN($B6,10)&gt;=ROUNDDOWN(ListaDeClase[HORA DE INICIO],10))*($B6&lt;=ListaDeClase[HORA DE FINALIZACIÓN]),ListaDeClase[ÚNICO]),ListaDeClase[ÚNICO],0),2),0)</f>
        <v>MTH-113</v>
      </c>
      <c r="D6" s="7">
        <f>IFERROR(INDEX(ListaDeClase[],MATCH(SUMPRODUCT((ListaDeClase[DÍA]=ProgramaciónDeClase[[#Headers],[MARTES]])*(ROUNDDOWN($B6,10)&gt;=ROUNDDOWN(ListaDeClase[HORA DE INICIO],10))*($B6&lt;=ListaDeClase[HORA DE FINALIZACIÓN]),ListaDeClase[ÚNICO]),ListaDeClase[ÚNICO],0),2),0)</f>
        <v>0</v>
      </c>
      <c r="E6" s="7" t="str">
        <f>IFERROR(INDEX(ListaDeClase[],MATCH(SUMPRODUCT((ListaDeClase[DÍA]=ProgramaciónDeClase[[#Headers],[MIÉRCOLES]])*(ROUNDDOWN($B6,10)&gt;=ROUNDDOWN(ListaDeClase[HORA DE INICIO],10))*($B6&lt;=ListaDeClase[HORA DE FINALIZACIÓN]),ListaDeClase[ÚNICO]),ListaDeClase[ÚNICO],0),2),0)</f>
        <v>MTH-113</v>
      </c>
      <c r="F6" s="7">
        <f>IFERROR(INDEX(ListaDeClase[],MATCH(SUMPRODUCT((ListaDeClase[DÍA]=ProgramaciónDeClase[[#Headers],[JUEVES]])*(ROUNDDOWN($B6,10)&gt;=ROUNDDOWN(ListaDeClase[HORA DE INICIO],10))*($B6&lt;=ListaDeClase[HORA DE FINALIZACIÓN]),ListaDeClase[ÚNICO]),ListaDeClase[ÚNICO],0),2),0)</f>
        <v>0</v>
      </c>
      <c r="G6" s="7" t="str">
        <f>IFERROR(INDEX(ListaDeClase[],MATCH(SUMPRODUCT((ListaDeClase[DÍA]=ProgramaciónDeClase[[#Headers],[VIERNES]])*(ROUNDDOWN($B6,10)&gt;=ROUNDDOWN(ListaDeClase[HORA DE INICIO],10))*($B6&lt;=ListaDeClase[HORA DE FINALIZACIÓN]),ListaDeClase[ÚNICO]),ListaDeClase[ÚNICO],0),2),0)</f>
        <v>MTH-113</v>
      </c>
      <c r="H6" s="7">
        <f>IFERROR(INDEX(ListaDeClase[],MATCH(SUMPRODUCT((ListaDeClase[DÍA]=ProgramaciónDeClase[[#Headers],[SÁBADO]])*(ROUNDDOWN($B6,10)&gt;=ROUNDDOWN(ListaDeClase[HORA DE INICIO],10))*($B6&lt;=ListaDeClase[HORA DE FINALIZACIÓN]),ListaDeClase[ÚNICO]),ListaDeClase[ÚNICO],0),2),0)</f>
        <v>0</v>
      </c>
      <c r="I6" s="7">
        <f>IFERROR(INDEX(ListaDeClase[],MATCH(SUMPRODUCT((ListaDeClase[DÍA]=ProgramaciónDeClase[[#Headers],[DOMINGO]])*(ROUNDDOWN($B6,10)&gt;=ROUNDDOWN(ListaDeClase[HORA DE INICIO],10))*($B6&lt;=ListaDeClase[HORA DE FINALIZACIÓN]),ListaDeClase[ÚNICO]),ListaDeClase[ÚNICO],0),2),0)</f>
        <v>0</v>
      </c>
    </row>
    <row r="7" spans="2:9" ht="30" customHeight="1" x14ac:dyDescent="0.2">
      <c r="B7" s="5">
        <f t="shared" si="0"/>
        <v>0.36458333333333337</v>
      </c>
      <c r="C7" s="7" t="str">
        <f>IFERROR(INDEX(ListaDeClase[],MATCH(SUMPRODUCT((ListaDeClase[DÍA]=ProgramaciónDeClase[[#Headers],[LUNES]])*(ROUNDDOWN($B7,10)&gt;=ROUNDDOWN(ListaDeClase[HORA DE INICIO],10))*($B7&lt;=ListaDeClase[HORA DE FINALIZACIÓN]),ListaDeClase[ÚNICO]),ListaDeClase[ÚNICO],0),2),0)</f>
        <v>MTH-113</v>
      </c>
      <c r="D7" s="7">
        <f>IFERROR(INDEX(ListaDeClase[],MATCH(SUMPRODUCT((ListaDeClase[DÍA]=ProgramaciónDeClase[[#Headers],[MARTES]])*(ROUNDDOWN($B7,10)&gt;=ROUNDDOWN(ListaDeClase[HORA DE INICIO],10))*($B7&lt;=ListaDeClase[HORA DE FINALIZACIÓN]),ListaDeClase[ÚNICO]),ListaDeClase[ÚNICO],0),2),0)</f>
        <v>0</v>
      </c>
      <c r="E7" s="7" t="str">
        <f>IFERROR(INDEX(ListaDeClase[],MATCH(SUMPRODUCT((ListaDeClase[DÍA]=ProgramaciónDeClase[[#Headers],[MIÉRCOLES]])*(ROUNDDOWN($B7,10)&gt;=ROUNDDOWN(ListaDeClase[HORA DE INICIO],10))*($B7&lt;=ListaDeClase[HORA DE FINALIZACIÓN]),ListaDeClase[ÚNICO]),ListaDeClase[ÚNICO],0),2),0)</f>
        <v>MTH-113</v>
      </c>
      <c r="F7" s="7">
        <f>IFERROR(INDEX(ListaDeClase[],MATCH(SUMPRODUCT((ListaDeClase[DÍA]=ProgramaciónDeClase[[#Headers],[JUEVES]])*(ROUNDDOWN($B7,10)&gt;=ROUNDDOWN(ListaDeClase[HORA DE INICIO],10))*($B7&lt;=ListaDeClase[HORA DE FINALIZACIÓN]),ListaDeClase[ÚNICO]),ListaDeClase[ÚNICO],0),2),0)</f>
        <v>0</v>
      </c>
      <c r="G7" s="7" t="str">
        <f>IFERROR(INDEX(ListaDeClase[],MATCH(SUMPRODUCT((ListaDeClase[DÍA]=ProgramaciónDeClase[[#Headers],[VIERNES]])*(ROUNDDOWN($B7,10)&gt;=ROUNDDOWN(ListaDeClase[HORA DE INICIO],10))*($B7&lt;=ListaDeClase[HORA DE FINALIZACIÓN]),ListaDeClase[ÚNICO]),ListaDeClase[ÚNICO],0),2),0)</f>
        <v>MTH-113</v>
      </c>
      <c r="H7" s="7">
        <f>IFERROR(INDEX(ListaDeClase[],MATCH(SUMPRODUCT((ListaDeClase[DÍA]=ProgramaciónDeClase[[#Headers],[SÁBADO]])*(ROUNDDOWN($B7,10)&gt;=ROUNDDOWN(ListaDeClase[HORA DE INICIO],10))*($B7&lt;=ListaDeClase[HORA DE FINALIZACIÓN]),ListaDeClase[ÚNICO]),ListaDeClase[ÚNICO],0),2),0)</f>
        <v>0</v>
      </c>
      <c r="I7" s="7">
        <f>IFERROR(INDEX(ListaDeClase[],MATCH(SUMPRODUCT((ListaDeClase[DÍA]=ProgramaciónDeClase[[#Headers],[DOMINGO]])*(ROUNDDOWN($B7,10)&gt;=ROUNDDOWN(ListaDeClase[HORA DE INICIO],10))*($B7&lt;=ListaDeClase[HORA DE FINALIZACIÓN]),ListaDeClase[ÚNICO]),ListaDeClase[ÚNICO],0),2),0)</f>
        <v>0</v>
      </c>
    </row>
    <row r="8" spans="2:9" ht="30" customHeight="1" x14ac:dyDescent="0.2">
      <c r="B8" s="5">
        <f t="shared" si="0"/>
        <v>0.37500000000000006</v>
      </c>
      <c r="C8" s="7" t="str">
        <f>IFERROR(INDEX(ListaDeClase[],MATCH(SUMPRODUCT((ListaDeClase[DÍA]=ProgramaciónDeClase[[#Headers],[LUNES]])*(ROUNDDOWN($B8,10)&gt;=ROUNDDOWN(ListaDeClase[HORA DE INICIO],10))*($B8&lt;=ListaDeClase[HORA DE FINALIZACIÓN]),ListaDeClase[ÚNICO]),ListaDeClase[ÚNICO],0),2),0)</f>
        <v>MTH-113</v>
      </c>
      <c r="D8" s="7">
        <f>IFERROR(INDEX(ListaDeClase[],MATCH(SUMPRODUCT((ListaDeClase[DÍA]=ProgramaciónDeClase[[#Headers],[MARTES]])*(ROUNDDOWN($B8,10)&gt;=ROUNDDOWN(ListaDeClase[HORA DE INICIO],10))*($B8&lt;=ListaDeClase[HORA DE FINALIZACIÓN]),ListaDeClase[ÚNICO]),ListaDeClase[ÚNICO],0),2),0)</f>
        <v>0</v>
      </c>
      <c r="E8" s="7" t="str">
        <f>IFERROR(INDEX(ListaDeClase[],MATCH(SUMPRODUCT((ListaDeClase[DÍA]=ProgramaciónDeClase[[#Headers],[MIÉRCOLES]])*(ROUNDDOWN($B8,10)&gt;=ROUNDDOWN(ListaDeClase[HORA DE INICIO],10))*($B8&lt;=ListaDeClase[HORA DE FINALIZACIÓN]),ListaDeClase[ÚNICO]),ListaDeClase[ÚNICO],0),2),0)</f>
        <v>MTH-113</v>
      </c>
      <c r="F8" s="7">
        <f>IFERROR(INDEX(ListaDeClase[],MATCH(SUMPRODUCT((ListaDeClase[DÍA]=ProgramaciónDeClase[[#Headers],[JUEVES]])*(ROUNDDOWN($B8,10)&gt;=ROUNDDOWN(ListaDeClase[HORA DE INICIO],10))*($B8&lt;=ListaDeClase[HORA DE FINALIZACIÓN]),ListaDeClase[ÚNICO]),ListaDeClase[ÚNICO],0),2),0)</f>
        <v>0</v>
      </c>
      <c r="G8" s="7" t="str">
        <f>IFERROR(INDEX(ListaDeClase[],MATCH(SUMPRODUCT((ListaDeClase[DÍA]=ProgramaciónDeClase[[#Headers],[VIERNES]])*(ROUNDDOWN($B8,10)&gt;=ROUNDDOWN(ListaDeClase[HORA DE INICIO],10))*($B8&lt;=ListaDeClase[HORA DE FINALIZACIÓN]),ListaDeClase[ÚNICO]),ListaDeClase[ÚNICO],0),2),0)</f>
        <v>MTH-113</v>
      </c>
      <c r="H8" s="7">
        <f>IFERROR(INDEX(ListaDeClase[],MATCH(SUMPRODUCT((ListaDeClase[DÍA]=ProgramaciónDeClase[[#Headers],[SÁBADO]])*(ROUNDDOWN($B8,10)&gt;=ROUNDDOWN(ListaDeClase[HORA DE INICIO],10))*($B8&lt;=ListaDeClase[HORA DE FINALIZACIÓN]),ListaDeClase[ÚNICO]),ListaDeClase[ÚNICO],0),2),0)</f>
        <v>0</v>
      </c>
      <c r="I8" s="7">
        <f>IFERROR(INDEX(ListaDeClase[],MATCH(SUMPRODUCT((ListaDeClase[DÍA]=ProgramaciónDeClase[[#Headers],[DOMINGO]])*(ROUNDDOWN($B8,10)&gt;=ROUNDDOWN(ListaDeClase[HORA DE INICIO],10))*($B8&lt;=ListaDeClase[HORA DE FINALIZACIÓN]),ListaDeClase[ÚNICO]),ListaDeClase[ÚNICO],0),2),0)</f>
        <v>0</v>
      </c>
    </row>
    <row r="9" spans="2:9" ht="30" customHeight="1" x14ac:dyDescent="0.2">
      <c r="B9" s="5">
        <f t="shared" si="0"/>
        <v>0.38541666666666674</v>
      </c>
      <c r="C9" s="7" t="str">
        <f>IFERROR(INDEX(ListaDeClase[],MATCH(SUMPRODUCT((ListaDeClase[DÍA]=ProgramaciónDeClase[[#Headers],[LUNES]])*(ROUNDDOWN($B9,10)&gt;=ROUNDDOWN(ListaDeClase[HORA DE INICIO],10))*($B9&lt;=ListaDeClase[HORA DE FINALIZACIÓN]),ListaDeClase[ÚNICO]),ListaDeClase[ÚNICO],0),2),0)</f>
        <v>MTH-113</v>
      </c>
      <c r="D9" s="7">
        <f>IFERROR(INDEX(ListaDeClase[],MATCH(SUMPRODUCT((ListaDeClase[DÍA]=ProgramaciónDeClase[[#Headers],[MARTES]])*(ROUNDDOWN($B9,10)&gt;=ROUNDDOWN(ListaDeClase[HORA DE INICIO],10))*($B9&lt;=ListaDeClase[HORA DE FINALIZACIÓN]),ListaDeClase[ÚNICO]),ListaDeClase[ÚNICO],0),2),0)</f>
        <v>0</v>
      </c>
      <c r="E9" s="7" t="str">
        <f>IFERROR(INDEX(ListaDeClase[],MATCH(SUMPRODUCT((ListaDeClase[DÍA]=ProgramaciónDeClase[[#Headers],[MIÉRCOLES]])*(ROUNDDOWN($B9,10)&gt;=ROUNDDOWN(ListaDeClase[HORA DE INICIO],10))*($B9&lt;=ListaDeClase[HORA DE FINALIZACIÓN]),ListaDeClase[ÚNICO]),ListaDeClase[ÚNICO],0),2),0)</f>
        <v>MTH-113</v>
      </c>
      <c r="F9" s="7">
        <f>IFERROR(INDEX(ListaDeClase[],MATCH(SUMPRODUCT((ListaDeClase[DÍA]=ProgramaciónDeClase[[#Headers],[JUEVES]])*(ROUNDDOWN($B9,10)&gt;=ROUNDDOWN(ListaDeClase[HORA DE INICIO],10))*($B9&lt;=ListaDeClase[HORA DE FINALIZACIÓN]),ListaDeClase[ÚNICO]),ListaDeClase[ÚNICO],0),2),0)</f>
        <v>0</v>
      </c>
      <c r="G9" s="7" t="str">
        <f>IFERROR(INDEX(ListaDeClase[],MATCH(SUMPRODUCT((ListaDeClase[DÍA]=ProgramaciónDeClase[[#Headers],[VIERNES]])*(ROUNDDOWN($B9,10)&gt;=ROUNDDOWN(ListaDeClase[HORA DE INICIO],10))*($B9&lt;=ListaDeClase[HORA DE FINALIZACIÓN]),ListaDeClase[ÚNICO]),ListaDeClase[ÚNICO],0),2),0)</f>
        <v>MTH-113</v>
      </c>
      <c r="H9" s="7">
        <f>IFERROR(INDEX(ListaDeClase[],MATCH(SUMPRODUCT((ListaDeClase[DÍA]=ProgramaciónDeClase[[#Headers],[SÁBADO]])*(ROUNDDOWN($B9,10)&gt;=ROUNDDOWN(ListaDeClase[HORA DE INICIO],10))*($B9&lt;=ListaDeClase[HORA DE FINALIZACIÓN]),ListaDeClase[ÚNICO]),ListaDeClase[ÚNICO],0),2),0)</f>
        <v>0</v>
      </c>
      <c r="I9" s="7">
        <f>IFERROR(INDEX(ListaDeClase[],MATCH(SUMPRODUCT((ListaDeClase[DÍA]=ProgramaciónDeClase[[#Headers],[DOMINGO]])*(ROUNDDOWN($B9,10)&gt;=ROUNDDOWN(ListaDeClase[HORA DE INICIO],10))*($B9&lt;=ListaDeClase[HORA DE FINALIZACIÓN]),ListaDeClase[ÚNICO]),ListaDeClase[ÚNICO],0),2),0)</f>
        <v>0</v>
      </c>
    </row>
    <row r="10" spans="2:9" ht="30" customHeight="1" x14ac:dyDescent="0.2">
      <c r="B10" s="5">
        <f t="shared" si="0"/>
        <v>0.39583333333333343</v>
      </c>
      <c r="C10" s="7">
        <f>IFERROR(INDEX(ListaDeClase[],MATCH(SUMPRODUCT((ListaDeClase[DÍA]=ProgramaciónDeClase[[#Headers],[LUNES]])*(ROUNDDOWN($B10,10)&gt;=ROUNDDOWN(ListaDeClase[HORA DE INICIO],10))*($B10&lt;=ListaDeClase[HORA DE FINALIZACIÓN]),ListaDeClase[ÚNICO]),ListaDeClase[ÚNICO],0),2),0)</f>
        <v>0</v>
      </c>
      <c r="D10" s="7">
        <f>IFERROR(INDEX(ListaDeClase[],MATCH(SUMPRODUCT((ListaDeClase[DÍA]=ProgramaciónDeClase[[#Headers],[MARTES]])*(ROUNDDOWN($B10,10)&gt;=ROUNDDOWN(ListaDeClase[HORA DE INICIO],10))*($B10&lt;=ListaDeClase[HORA DE FINALIZACIÓN]),ListaDeClase[ÚNICO]),ListaDeClase[ÚNICO],0),2),0)</f>
        <v>0</v>
      </c>
      <c r="E10" s="7">
        <f>IFERROR(INDEX(ListaDeClase[],MATCH(SUMPRODUCT((ListaDeClase[DÍA]=ProgramaciónDeClase[[#Headers],[MIÉRCOLES]])*(ROUNDDOWN($B10,10)&gt;=ROUNDDOWN(ListaDeClase[HORA DE INICIO],10))*($B10&lt;=ListaDeClase[HORA DE FINALIZACIÓN]),ListaDeClase[ÚNICO]),ListaDeClase[ÚNICO],0),2),0)</f>
        <v>0</v>
      </c>
      <c r="F10" s="7">
        <f>IFERROR(INDEX(ListaDeClase[],MATCH(SUMPRODUCT((ListaDeClase[DÍA]=ProgramaciónDeClase[[#Headers],[JUEVES]])*(ROUNDDOWN($B10,10)&gt;=ROUNDDOWN(ListaDeClase[HORA DE INICIO],10))*($B10&lt;=ListaDeClase[HORA DE FINALIZACIÓN]),ListaDeClase[ÚNICO]),ListaDeClase[ÚNICO],0),2),0)</f>
        <v>0</v>
      </c>
      <c r="G10" s="7">
        <f>IFERROR(INDEX(ListaDeClase[],MATCH(SUMPRODUCT((ListaDeClase[DÍA]=ProgramaciónDeClase[[#Headers],[VIERNES]])*(ROUNDDOWN($B10,10)&gt;=ROUNDDOWN(ListaDeClase[HORA DE INICIO],10))*($B10&lt;=ListaDeClase[HORA DE FINALIZACIÓN]),ListaDeClase[ÚNICO]),ListaDeClase[ÚNICO],0),2),0)</f>
        <v>0</v>
      </c>
      <c r="H10" s="7">
        <f>IFERROR(INDEX(ListaDeClase[],MATCH(SUMPRODUCT((ListaDeClase[DÍA]=ProgramaciónDeClase[[#Headers],[SÁBADO]])*(ROUNDDOWN($B10,10)&gt;=ROUNDDOWN(ListaDeClase[HORA DE INICIO],10))*($B10&lt;=ListaDeClase[HORA DE FINALIZACIÓN]),ListaDeClase[ÚNICO]),ListaDeClase[ÚNICO],0),2),0)</f>
        <v>0</v>
      </c>
      <c r="I10" s="7">
        <f>IFERROR(INDEX(ListaDeClase[],MATCH(SUMPRODUCT((ListaDeClase[DÍA]=ProgramaciónDeClase[[#Headers],[DOMINGO]])*(ROUNDDOWN($B10,10)&gt;=ROUNDDOWN(ListaDeClase[HORA DE INICIO],10))*($B10&lt;=ListaDeClase[HORA DE FINALIZACIÓN]),ListaDeClase[ÚNICO]),ListaDeClase[ÚNICO],0),2),0)</f>
        <v>0</v>
      </c>
    </row>
    <row r="11" spans="2:9" ht="30" customHeight="1" x14ac:dyDescent="0.2">
      <c r="B11" s="5">
        <f t="shared" si="0"/>
        <v>0.40625000000000011</v>
      </c>
      <c r="C11" s="7">
        <f>IFERROR(INDEX(ListaDeClase[],MATCH(SUMPRODUCT((ListaDeClase[DÍA]=ProgramaciónDeClase[[#Headers],[LUNES]])*(ROUNDDOWN($B11,10)&gt;=ROUNDDOWN(ListaDeClase[HORA DE INICIO],10))*($B11&lt;=ListaDeClase[HORA DE FINALIZACIÓN]),ListaDeClase[ÚNICO]),ListaDeClase[ÚNICO],0),2),0)</f>
        <v>0</v>
      </c>
      <c r="D11" s="7">
        <f>IFERROR(INDEX(ListaDeClase[],MATCH(SUMPRODUCT((ListaDeClase[DÍA]=ProgramaciónDeClase[[#Headers],[MARTES]])*(ROUNDDOWN($B11,10)&gt;=ROUNDDOWN(ListaDeClase[HORA DE INICIO],10))*($B11&lt;=ListaDeClase[HORA DE FINALIZACIÓN]),ListaDeClase[ÚNICO]),ListaDeClase[ÚNICO],0),2),0)</f>
        <v>0</v>
      </c>
      <c r="E11" s="7">
        <f>IFERROR(INDEX(ListaDeClase[],MATCH(SUMPRODUCT((ListaDeClase[DÍA]=ProgramaciónDeClase[[#Headers],[MIÉRCOLES]])*(ROUNDDOWN($B11,10)&gt;=ROUNDDOWN(ListaDeClase[HORA DE INICIO],10))*($B11&lt;=ListaDeClase[HORA DE FINALIZACIÓN]),ListaDeClase[ÚNICO]),ListaDeClase[ÚNICO],0),2),0)</f>
        <v>0</v>
      </c>
      <c r="F11" s="7">
        <f>IFERROR(INDEX(ListaDeClase[],MATCH(SUMPRODUCT((ListaDeClase[DÍA]=ProgramaciónDeClase[[#Headers],[JUEVES]])*(ROUNDDOWN($B11,10)&gt;=ROUNDDOWN(ListaDeClase[HORA DE INICIO],10))*($B11&lt;=ListaDeClase[HORA DE FINALIZACIÓN]),ListaDeClase[ÚNICO]),ListaDeClase[ÚNICO],0),2),0)</f>
        <v>0</v>
      </c>
      <c r="G11" s="7">
        <f>IFERROR(INDEX(ListaDeClase[],MATCH(SUMPRODUCT((ListaDeClase[DÍA]=ProgramaciónDeClase[[#Headers],[VIERNES]])*(ROUNDDOWN($B11,10)&gt;=ROUNDDOWN(ListaDeClase[HORA DE INICIO],10))*($B11&lt;=ListaDeClase[HORA DE FINALIZACIÓN]),ListaDeClase[ÚNICO]),ListaDeClase[ÚNICO],0),2),0)</f>
        <v>0</v>
      </c>
      <c r="H11" s="7">
        <f>IFERROR(INDEX(ListaDeClase[],MATCH(SUMPRODUCT((ListaDeClase[DÍA]=ProgramaciónDeClase[[#Headers],[SÁBADO]])*(ROUNDDOWN($B11,10)&gt;=ROUNDDOWN(ListaDeClase[HORA DE INICIO],10))*($B11&lt;=ListaDeClase[HORA DE FINALIZACIÓN]),ListaDeClase[ÚNICO]),ListaDeClase[ÚNICO],0),2),0)</f>
        <v>0</v>
      </c>
      <c r="I11" s="7">
        <f>IFERROR(INDEX(ListaDeClase[],MATCH(SUMPRODUCT((ListaDeClase[DÍA]=ProgramaciónDeClase[[#Headers],[DOMINGO]])*(ROUNDDOWN($B11,10)&gt;=ROUNDDOWN(ListaDeClase[HORA DE INICIO],10))*($B11&lt;=ListaDeClase[HORA DE FINALIZACIÓN]),ListaDeClase[ÚNICO]),ListaDeClase[ÚNICO],0),2),0)</f>
        <v>0</v>
      </c>
    </row>
    <row r="12" spans="2:9" ht="30" customHeight="1" x14ac:dyDescent="0.2">
      <c r="B12" s="5">
        <f t="shared" si="0"/>
        <v>0.4166666666666668</v>
      </c>
      <c r="C12" s="7">
        <f>IFERROR(INDEX(ListaDeClase[],MATCH(SUMPRODUCT((ListaDeClase[DÍA]=ProgramaciónDeClase[[#Headers],[LUNES]])*(ROUNDDOWN($B12,10)&gt;=ROUNDDOWN(ListaDeClase[HORA DE INICIO],10))*($B12&lt;=ListaDeClase[HORA DE FINALIZACIÓN]),ListaDeClase[ÚNICO]),ListaDeClase[ÚNICO],0),2),0)</f>
        <v>0</v>
      </c>
      <c r="D12" s="7">
        <f>IFERROR(INDEX(ListaDeClase[],MATCH(SUMPRODUCT((ListaDeClase[DÍA]=ProgramaciónDeClase[[#Headers],[MARTES]])*(ROUNDDOWN($B12,10)&gt;=ROUNDDOWN(ListaDeClase[HORA DE INICIO],10))*($B12&lt;=ListaDeClase[HORA DE FINALIZACIÓN]),ListaDeClase[ÚNICO]),ListaDeClase[ÚNICO],0),2),0)</f>
        <v>0</v>
      </c>
      <c r="E12" s="7">
        <f>IFERROR(INDEX(ListaDeClase[],MATCH(SUMPRODUCT((ListaDeClase[DÍA]=ProgramaciónDeClase[[#Headers],[MIÉRCOLES]])*(ROUNDDOWN($B12,10)&gt;=ROUNDDOWN(ListaDeClase[HORA DE INICIO],10))*($B12&lt;=ListaDeClase[HORA DE FINALIZACIÓN]),ListaDeClase[ÚNICO]),ListaDeClase[ÚNICO],0),2),0)</f>
        <v>0</v>
      </c>
      <c r="F12" s="7">
        <f>IFERROR(INDEX(ListaDeClase[],MATCH(SUMPRODUCT((ListaDeClase[DÍA]=ProgramaciónDeClase[[#Headers],[JUEVES]])*(ROUNDDOWN($B12,10)&gt;=ROUNDDOWN(ListaDeClase[HORA DE INICIO],10))*($B12&lt;=ListaDeClase[HORA DE FINALIZACIÓN]),ListaDeClase[ÚNICO]),ListaDeClase[ÚNICO],0),2),0)</f>
        <v>0</v>
      </c>
      <c r="G12" s="7">
        <f>IFERROR(INDEX(ListaDeClase[],MATCH(SUMPRODUCT((ListaDeClase[DÍA]=ProgramaciónDeClase[[#Headers],[VIERNES]])*(ROUNDDOWN($B12,10)&gt;=ROUNDDOWN(ListaDeClase[HORA DE INICIO],10))*($B12&lt;=ListaDeClase[HORA DE FINALIZACIÓN]),ListaDeClase[ÚNICO]),ListaDeClase[ÚNICO],0),2),0)</f>
        <v>0</v>
      </c>
      <c r="H12" s="7">
        <f>IFERROR(INDEX(ListaDeClase[],MATCH(SUMPRODUCT((ListaDeClase[DÍA]=ProgramaciónDeClase[[#Headers],[SÁBADO]])*(ROUNDDOWN($B12,10)&gt;=ROUNDDOWN(ListaDeClase[HORA DE INICIO],10))*($B12&lt;=ListaDeClase[HORA DE FINALIZACIÓN]),ListaDeClase[ÚNICO]),ListaDeClase[ÚNICO],0),2),0)</f>
        <v>0</v>
      </c>
      <c r="I12" s="7">
        <f>IFERROR(INDEX(ListaDeClase[],MATCH(SUMPRODUCT((ListaDeClase[DÍA]=ProgramaciónDeClase[[#Headers],[DOMINGO]])*(ROUNDDOWN($B12,10)&gt;=ROUNDDOWN(ListaDeClase[HORA DE INICIO],10))*($B12&lt;=ListaDeClase[HORA DE FINALIZACIÓN]),ListaDeClase[ÚNICO]),ListaDeClase[ÚNICO],0),2),0)</f>
        <v>0</v>
      </c>
    </row>
    <row r="13" spans="2:9" ht="30" customHeight="1" x14ac:dyDescent="0.2">
      <c r="B13" s="5">
        <f t="shared" si="0"/>
        <v>0.42708333333333348</v>
      </c>
      <c r="C13" s="7">
        <f>IFERROR(INDEX(ListaDeClase[],MATCH(SUMPRODUCT((ListaDeClase[DÍA]=ProgramaciónDeClase[[#Headers],[LUNES]])*(ROUNDDOWN($B13,10)&gt;=ROUNDDOWN(ListaDeClase[HORA DE INICIO],10))*($B13&lt;=ListaDeClase[HORA DE FINALIZACIÓN]),ListaDeClase[ÚNICO]),ListaDeClase[ÚNICO],0),2),0)</f>
        <v>0</v>
      </c>
      <c r="D13" s="7">
        <f>IFERROR(INDEX(ListaDeClase[],MATCH(SUMPRODUCT((ListaDeClase[DÍA]=ProgramaciónDeClase[[#Headers],[MARTES]])*(ROUNDDOWN($B13,10)&gt;=ROUNDDOWN(ListaDeClase[HORA DE INICIO],10))*($B13&lt;=ListaDeClase[HORA DE FINALIZACIÓN]),ListaDeClase[ÚNICO]),ListaDeClase[ÚNICO],0),2),0)</f>
        <v>0</v>
      </c>
      <c r="E13" s="7">
        <f>IFERROR(INDEX(ListaDeClase[],MATCH(SUMPRODUCT((ListaDeClase[DÍA]=ProgramaciónDeClase[[#Headers],[MIÉRCOLES]])*(ROUNDDOWN($B13,10)&gt;=ROUNDDOWN(ListaDeClase[HORA DE INICIO],10))*($B13&lt;=ListaDeClase[HORA DE FINALIZACIÓN]),ListaDeClase[ÚNICO]),ListaDeClase[ÚNICO],0),2),0)</f>
        <v>0</v>
      </c>
      <c r="F13" s="7">
        <f>IFERROR(INDEX(ListaDeClase[],MATCH(SUMPRODUCT((ListaDeClase[DÍA]=ProgramaciónDeClase[[#Headers],[JUEVES]])*(ROUNDDOWN($B13,10)&gt;=ROUNDDOWN(ListaDeClase[HORA DE INICIO],10))*($B13&lt;=ListaDeClase[HORA DE FINALIZACIÓN]),ListaDeClase[ÚNICO]),ListaDeClase[ÚNICO],0),2),0)</f>
        <v>0</v>
      </c>
      <c r="G13" s="7">
        <f>IFERROR(INDEX(ListaDeClase[],MATCH(SUMPRODUCT((ListaDeClase[DÍA]=ProgramaciónDeClase[[#Headers],[VIERNES]])*(ROUNDDOWN($B13,10)&gt;=ROUNDDOWN(ListaDeClase[HORA DE INICIO],10))*($B13&lt;=ListaDeClase[HORA DE FINALIZACIÓN]),ListaDeClase[ÚNICO]),ListaDeClase[ÚNICO],0),2),0)</f>
        <v>0</v>
      </c>
      <c r="H13" s="7">
        <f>IFERROR(INDEX(ListaDeClase[],MATCH(SUMPRODUCT((ListaDeClase[DÍA]=ProgramaciónDeClase[[#Headers],[SÁBADO]])*(ROUNDDOWN($B13,10)&gt;=ROUNDDOWN(ListaDeClase[HORA DE INICIO],10))*($B13&lt;=ListaDeClase[HORA DE FINALIZACIÓN]),ListaDeClase[ÚNICO]),ListaDeClase[ÚNICO],0),2),0)</f>
        <v>0</v>
      </c>
      <c r="I13" s="7">
        <f>IFERROR(INDEX(ListaDeClase[],MATCH(SUMPRODUCT((ListaDeClase[DÍA]=ProgramaciónDeClase[[#Headers],[DOMINGO]])*(ROUNDDOWN($B13,10)&gt;=ROUNDDOWN(ListaDeClase[HORA DE INICIO],10))*($B13&lt;=ListaDeClase[HORA DE FINALIZACIÓN]),ListaDeClase[ÚNICO]),ListaDeClase[ÚNICO],0),2),0)</f>
        <v>0</v>
      </c>
    </row>
    <row r="14" spans="2:9" ht="30" customHeight="1" x14ac:dyDescent="0.2">
      <c r="B14" s="5">
        <f t="shared" si="0"/>
        <v>0.43750000000000017</v>
      </c>
      <c r="C14" s="7">
        <f>IFERROR(INDEX(ListaDeClase[],MATCH(SUMPRODUCT((ListaDeClase[DÍA]=ProgramaciónDeClase[[#Headers],[LUNES]])*(ROUNDDOWN($B14,10)&gt;=ROUNDDOWN(ListaDeClase[HORA DE INICIO],10))*($B14&lt;=ListaDeClase[HORA DE FINALIZACIÓN]),ListaDeClase[ÚNICO]),ListaDeClase[ÚNICO],0),2),0)</f>
        <v>0</v>
      </c>
      <c r="D14" s="7">
        <f>IFERROR(INDEX(ListaDeClase[],MATCH(SUMPRODUCT((ListaDeClase[DÍA]=ProgramaciónDeClase[[#Headers],[MARTES]])*(ROUNDDOWN($B14,10)&gt;=ROUNDDOWN(ListaDeClase[HORA DE INICIO],10))*($B14&lt;=ListaDeClase[HORA DE FINALIZACIÓN]),ListaDeClase[ÚNICO]),ListaDeClase[ÚNICO],0),2),0)</f>
        <v>0</v>
      </c>
      <c r="E14" s="7">
        <f>IFERROR(INDEX(ListaDeClase[],MATCH(SUMPRODUCT((ListaDeClase[DÍA]=ProgramaciónDeClase[[#Headers],[MIÉRCOLES]])*(ROUNDDOWN($B14,10)&gt;=ROUNDDOWN(ListaDeClase[HORA DE INICIO],10))*($B14&lt;=ListaDeClase[HORA DE FINALIZACIÓN]),ListaDeClase[ÚNICO]),ListaDeClase[ÚNICO],0),2),0)</f>
        <v>0</v>
      </c>
      <c r="F14" s="7">
        <f>IFERROR(INDEX(ListaDeClase[],MATCH(SUMPRODUCT((ListaDeClase[DÍA]=ProgramaciónDeClase[[#Headers],[JUEVES]])*(ROUNDDOWN($B14,10)&gt;=ROUNDDOWN(ListaDeClase[HORA DE INICIO],10))*($B14&lt;=ListaDeClase[HORA DE FINALIZACIÓN]),ListaDeClase[ÚNICO]),ListaDeClase[ÚNICO],0),2),0)</f>
        <v>0</v>
      </c>
      <c r="G14" s="7">
        <f>IFERROR(INDEX(ListaDeClase[],MATCH(SUMPRODUCT((ListaDeClase[DÍA]=ProgramaciónDeClase[[#Headers],[VIERNES]])*(ROUNDDOWN($B14,10)&gt;=ROUNDDOWN(ListaDeClase[HORA DE INICIO],10))*($B14&lt;=ListaDeClase[HORA DE FINALIZACIÓN]),ListaDeClase[ÚNICO]),ListaDeClase[ÚNICO],0),2),0)</f>
        <v>0</v>
      </c>
      <c r="H14" s="7">
        <f>IFERROR(INDEX(ListaDeClase[],MATCH(SUMPRODUCT((ListaDeClase[DÍA]=ProgramaciónDeClase[[#Headers],[SÁBADO]])*(ROUNDDOWN($B14,10)&gt;=ROUNDDOWN(ListaDeClase[HORA DE INICIO],10))*($B14&lt;=ListaDeClase[HORA DE FINALIZACIÓN]),ListaDeClase[ÚNICO]),ListaDeClase[ÚNICO],0),2),0)</f>
        <v>0</v>
      </c>
      <c r="I14" s="7">
        <f>IFERROR(INDEX(ListaDeClase[],MATCH(SUMPRODUCT((ListaDeClase[DÍA]=ProgramaciónDeClase[[#Headers],[DOMINGO]])*(ROUNDDOWN($B14,10)&gt;=ROUNDDOWN(ListaDeClase[HORA DE INICIO],10))*($B14&lt;=ListaDeClase[HORA DE FINALIZACIÓN]),ListaDeClase[ÚNICO]),ListaDeClase[ÚNICO],0),2),0)</f>
        <v>0</v>
      </c>
    </row>
    <row r="15" spans="2:9" ht="30" customHeight="1" x14ac:dyDescent="0.2">
      <c r="B15" s="5">
        <f t="shared" si="0"/>
        <v>0.44791666666666685</v>
      </c>
      <c r="C15" s="7">
        <f>IFERROR(INDEX(ListaDeClase[],MATCH(SUMPRODUCT((ListaDeClase[DÍA]=ProgramaciónDeClase[[#Headers],[LUNES]])*(ROUNDDOWN($B15,10)&gt;=ROUNDDOWN(ListaDeClase[HORA DE INICIO],10))*($B15&lt;=ListaDeClase[HORA DE FINALIZACIÓN]),ListaDeClase[ÚNICO]),ListaDeClase[ÚNICO],0),2),0)</f>
        <v>0</v>
      </c>
      <c r="D15" s="7">
        <f>IFERROR(INDEX(ListaDeClase[],MATCH(SUMPRODUCT((ListaDeClase[DÍA]=ProgramaciónDeClase[[#Headers],[MARTES]])*(ROUNDDOWN($B15,10)&gt;=ROUNDDOWN(ListaDeClase[HORA DE INICIO],10))*($B15&lt;=ListaDeClase[HORA DE FINALIZACIÓN]),ListaDeClase[ÚNICO]),ListaDeClase[ÚNICO],0),2),0)</f>
        <v>0</v>
      </c>
      <c r="E15" s="7">
        <f>IFERROR(INDEX(ListaDeClase[],MATCH(SUMPRODUCT((ListaDeClase[DÍA]=ProgramaciónDeClase[[#Headers],[MIÉRCOLES]])*(ROUNDDOWN($B15,10)&gt;=ROUNDDOWN(ListaDeClase[HORA DE INICIO],10))*($B15&lt;=ListaDeClase[HORA DE FINALIZACIÓN]),ListaDeClase[ÚNICO]),ListaDeClase[ÚNICO],0),2),0)</f>
        <v>0</v>
      </c>
      <c r="F15" s="7">
        <f>IFERROR(INDEX(ListaDeClase[],MATCH(SUMPRODUCT((ListaDeClase[DÍA]=ProgramaciónDeClase[[#Headers],[JUEVES]])*(ROUNDDOWN($B15,10)&gt;=ROUNDDOWN(ListaDeClase[HORA DE INICIO],10))*($B15&lt;=ListaDeClase[HORA DE FINALIZACIÓN]),ListaDeClase[ÚNICO]),ListaDeClase[ÚNICO],0),2),0)</f>
        <v>0</v>
      </c>
      <c r="G15" s="7">
        <f>IFERROR(INDEX(ListaDeClase[],MATCH(SUMPRODUCT((ListaDeClase[DÍA]=ProgramaciónDeClase[[#Headers],[VIERNES]])*(ROUNDDOWN($B15,10)&gt;=ROUNDDOWN(ListaDeClase[HORA DE INICIO],10))*($B15&lt;=ListaDeClase[HORA DE FINALIZACIÓN]),ListaDeClase[ÚNICO]),ListaDeClase[ÚNICO],0),2),0)</f>
        <v>0</v>
      </c>
      <c r="H15" s="7">
        <f>IFERROR(INDEX(ListaDeClase[],MATCH(SUMPRODUCT((ListaDeClase[DÍA]=ProgramaciónDeClase[[#Headers],[SÁBADO]])*(ROUNDDOWN($B15,10)&gt;=ROUNDDOWN(ListaDeClase[HORA DE INICIO],10))*($B15&lt;=ListaDeClase[HORA DE FINALIZACIÓN]),ListaDeClase[ÚNICO]),ListaDeClase[ÚNICO],0),2),0)</f>
        <v>0</v>
      </c>
      <c r="I15" s="7">
        <f>IFERROR(INDEX(ListaDeClase[],MATCH(SUMPRODUCT((ListaDeClase[DÍA]=ProgramaciónDeClase[[#Headers],[DOMINGO]])*(ROUNDDOWN($B15,10)&gt;=ROUNDDOWN(ListaDeClase[HORA DE INICIO],10))*($B15&lt;=ListaDeClase[HORA DE FINALIZACIÓN]),ListaDeClase[ÚNICO]),ListaDeClase[ÚNICO],0),2),0)</f>
        <v>0</v>
      </c>
    </row>
    <row r="16" spans="2:9" ht="30" customHeight="1" x14ac:dyDescent="0.2">
      <c r="B16" s="5">
        <f t="shared" si="0"/>
        <v>0.45833333333333354</v>
      </c>
      <c r="C16" s="7">
        <f>IFERROR(INDEX(ListaDeClase[],MATCH(SUMPRODUCT((ListaDeClase[DÍA]=ProgramaciónDeClase[[#Headers],[LUNES]])*(ROUNDDOWN($B16,10)&gt;=ROUNDDOWN(ListaDeClase[HORA DE INICIO],10))*($B16&lt;=ListaDeClase[HORA DE FINALIZACIÓN]),ListaDeClase[ÚNICO]),ListaDeClase[ÚNICO],0),2),0)</f>
        <v>0</v>
      </c>
      <c r="D16" s="7" t="str">
        <f>IFERROR(INDEX(ListaDeClase[],MATCH(SUMPRODUCT((ListaDeClase[DÍA]=ProgramaciónDeClase[[#Headers],[MARTES]])*(ROUNDDOWN($B16,10)&gt;=ROUNDDOWN(ListaDeClase[HORA DE INICIO],10))*($B16&lt;=ListaDeClase[HORA DE FINALIZACIÓN]),ListaDeClase[ÚNICO]),ListaDeClase[ÚNICO],0),2),0)</f>
        <v>HPE-295</v>
      </c>
      <c r="E16" s="7">
        <f>IFERROR(INDEX(ListaDeClase[],MATCH(SUMPRODUCT((ListaDeClase[DÍA]=ProgramaciónDeClase[[#Headers],[MIÉRCOLES]])*(ROUNDDOWN($B16,10)&gt;=ROUNDDOWN(ListaDeClase[HORA DE INICIO],10))*($B16&lt;=ListaDeClase[HORA DE FINALIZACIÓN]),ListaDeClase[ÚNICO]),ListaDeClase[ÚNICO],0),2),0)</f>
        <v>0</v>
      </c>
      <c r="F16" s="7" t="str">
        <f>IFERROR(INDEX(ListaDeClase[],MATCH(SUMPRODUCT((ListaDeClase[DÍA]=ProgramaciónDeClase[[#Headers],[JUEVES]])*(ROUNDDOWN($B16,10)&gt;=ROUNDDOWN(ListaDeClase[HORA DE INICIO],10))*($B16&lt;=ListaDeClase[HORA DE FINALIZACIÓN]),ListaDeClase[ÚNICO]),ListaDeClase[ÚNICO],0),2),0)</f>
        <v>HPE-295</v>
      </c>
      <c r="G16" s="7">
        <f>IFERROR(INDEX(ListaDeClase[],MATCH(SUMPRODUCT((ListaDeClase[DÍA]=ProgramaciónDeClase[[#Headers],[VIERNES]])*(ROUNDDOWN($B16,10)&gt;=ROUNDDOWN(ListaDeClase[HORA DE INICIO],10))*($B16&lt;=ListaDeClase[HORA DE FINALIZACIÓN]),ListaDeClase[ÚNICO]),ListaDeClase[ÚNICO],0),2),0)</f>
        <v>0</v>
      </c>
      <c r="H16" s="7">
        <f>IFERROR(INDEX(ListaDeClase[],MATCH(SUMPRODUCT((ListaDeClase[DÍA]=ProgramaciónDeClase[[#Headers],[SÁBADO]])*(ROUNDDOWN($B16,10)&gt;=ROUNDDOWN(ListaDeClase[HORA DE INICIO],10))*($B16&lt;=ListaDeClase[HORA DE FINALIZACIÓN]),ListaDeClase[ÚNICO]),ListaDeClase[ÚNICO],0),2),0)</f>
        <v>0</v>
      </c>
      <c r="I16" s="7">
        <f>IFERROR(INDEX(ListaDeClase[],MATCH(SUMPRODUCT((ListaDeClase[DÍA]=ProgramaciónDeClase[[#Headers],[DOMINGO]])*(ROUNDDOWN($B16,10)&gt;=ROUNDDOWN(ListaDeClase[HORA DE INICIO],10))*($B16&lt;=ListaDeClase[HORA DE FINALIZACIÓN]),ListaDeClase[ÚNICO]),ListaDeClase[ÚNICO],0),2),0)</f>
        <v>0</v>
      </c>
    </row>
    <row r="17" spans="1:9" ht="30" customHeight="1" x14ac:dyDescent="0.2">
      <c r="B17" s="5">
        <f t="shared" si="0"/>
        <v>0.46875000000000022</v>
      </c>
      <c r="C17" s="7">
        <f>IFERROR(INDEX(ListaDeClase[],MATCH(SUMPRODUCT((ListaDeClase[DÍA]=ProgramaciónDeClase[[#Headers],[LUNES]])*(ROUNDDOWN($B17,10)&gt;=ROUNDDOWN(ListaDeClase[HORA DE INICIO],10))*($B17&lt;=ListaDeClase[HORA DE FINALIZACIÓN]),ListaDeClase[ÚNICO]),ListaDeClase[ÚNICO],0),2),0)</f>
        <v>0</v>
      </c>
      <c r="D17" s="7" t="str">
        <f>IFERROR(INDEX(ListaDeClase[],MATCH(SUMPRODUCT((ListaDeClase[DÍA]=ProgramaciónDeClase[[#Headers],[MARTES]])*(ROUNDDOWN($B17,10)&gt;=ROUNDDOWN(ListaDeClase[HORA DE INICIO],10))*($B17&lt;=ListaDeClase[HORA DE FINALIZACIÓN]),ListaDeClase[ÚNICO]),ListaDeClase[ÚNICO],0),2),0)</f>
        <v>HPE-295</v>
      </c>
      <c r="E17" s="7">
        <f>IFERROR(INDEX(ListaDeClase[],MATCH(SUMPRODUCT((ListaDeClase[DÍA]=ProgramaciónDeClase[[#Headers],[MIÉRCOLES]])*(ROUNDDOWN($B17,10)&gt;=ROUNDDOWN(ListaDeClase[HORA DE INICIO],10))*($B17&lt;=ListaDeClase[HORA DE FINALIZACIÓN]),ListaDeClase[ÚNICO]),ListaDeClase[ÚNICO],0),2),0)</f>
        <v>0</v>
      </c>
      <c r="F17" s="7" t="str">
        <f>IFERROR(INDEX(ListaDeClase[],MATCH(SUMPRODUCT((ListaDeClase[DÍA]=ProgramaciónDeClase[[#Headers],[JUEVES]])*(ROUNDDOWN($B17,10)&gt;=ROUNDDOWN(ListaDeClase[HORA DE INICIO],10))*($B17&lt;=ListaDeClase[HORA DE FINALIZACIÓN]),ListaDeClase[ÚNICO]),ListaDeClase[ÚNICO],0),2),0)</f>
        <v>HPE-295</v>
      </c>
      <c r="G17" s="7">
        <f>IFERROR(INDEX(ListaDeClase[],MATCH(SUMPRODUCT((ListaDeClase[DÍA]=ProgramaciónDeClase[[#Headers],[VIERNES]])*(ROUNDDOWN($B17,10)&gt;=ROUNDDOWN(ListaDeClase[HORA DE INICIO],10))*($B17&lt;=ListaDeClase[HORA DE FINALIZACIÓN]),ListaDeClase[ÚNICO]),ListaDeClase[ÚNICO],0),2),0)</f>
        <v>0</v>
      </c>
      <c r="H17" s="7">
        <f>IFERROR(INDEX(ListaDeClase[],MATCH(SUMPRODUCT((ListaDeClase[DÍA]=ProgramaciónDeClase[[#Headers],[SÁBADO]])*(ROUNDDOWN($B17,10)&gt;=ROUNDDOWN(ListaDeClase[HORA DE INICIO],10))*($B17&lt;=ListaDeClase[HORA DE FINALIZACIÓN]),ListaDeClase[ÚNICO]),ListaDeClase[ÚNICO],0),2),0)</f>
        <v>0</v>
      </c>
      <c r="I17" s="7">
        <f>IFERROR(INDEX(ListaDeClase[],MATCH(SUMPRODUCT((ListaDeClase[DÍA]=ProgramaciónDeClase[[#Headers],[DOMINGO]])*(ROUNDDOWN($B17,10)&gt;=ROUNDDOWN(ListaDeClase[HORA DE INICIO],10))*($B17&lt;=ListaDeClase[HORA DE FINALIZACIÓN]),ListaDeClase[ÚNICO]),ListaDeClase[ÚNICO],0),2),0)</f>
        <v>0</v>
      </c>
    </row>
    <row r="18" spans="1:9" ht="30" customHeight="1" x14ac:dyDescent="0.2">
      <c r="B18" s="5">
        <f t="shared" si="0"/>
        <v>0.47916666666666691</v>
      </c>
      <c r="C18" s="7">
        <f>IFERROR(INDEX(ListaDeClase[],MATCH(SUMPRODUCT((ListaDeClase[DÍA]=ProgramaciónDeClase[[#Headers],[LUNES]])*(ROUNDDOWN($B18,10)&gt;=ROUNDDOWN(ListaDeClase[HORA DE INICIO],10))*($B18&lt;=ListaDeClase[HORA DE FINALIZACIÓN]),ListaDeClase[ÚNICO]),ListaDeClase[ÚNICO],0),2),0)</f>
        <v>0</v>
      </c>
      <c r="D18" s="7" t="str">
        <f>IFERROR(INDEX(ListaDeClase[],MATCH(SUMPRODUCT((ListaDeClase[DÍA]=ProgramaciónDeClase[[#Headers],[MARTES]])*(ROUNDDOWN($B18,10)&gt;=ROUNDDOWN(ListaDeClase[HORA DE INICIO],10))*($B18&lt;=ListaDeClase[HORA DE FINALIZACIÓN]),ListaDeClase[ÚNICO]),ListaDeClase[ÚNICO],0),2),0)</f>
        <v>HPE-295</v>
      </c>
      <c r="E18" s="7">
        <f>IFERROR(INDEX(ListaDeClase[],MATCH(SUMPRODUCT((ListaDeClase[DÍA]=ProgramaciónDeClase[[#Headers],[MIÉRCOLES]])*(ROUNDDOWN($B18,10)&gt;=ROUNDDOWN(ListaDeClase[HORA DE INICIO],10))*($B18&lt;=ListaDeClase[HORA DE FINALIZACIÓN]),ListaDeClase[ÚNICO]),ListaDeClase[ÚNICO],0),2),0)</f>
        <v>0</v>
      </c>
      <c r="F18" s="7" t="str">
        <f>IFERROR(INDEX(ListaDeClase[],MATCH(SUMPRODUCT((ListaDeClase[DÍA]=ProgramaciónDeClase[[#Headers],[JUEVES]])*(ROUNDDOWN($B18,10)&gt;=ROUNDDOWN(ListaDeClase[HORA DE INICIO],10))*($B18&lt;=ListaDeClase[HORA DE FINALIZACIÓN]),ListaDeClase[ÚNICO]),ListaDeClase[ÚNICO],0),2),0)</f>
        <v>HPE-295</v>
      </c>
      <c r="G18" s="7">
        <f>IFERROR(INDEX(ListaDeClase[],MATCH(SUMPRODUCT((ListaDeClase[DÍA]=ProgramaciónDeClase[[#Headers],[VIERNES]])*(ROUNDDOWN($B18,10)&gt;=ROUNDDOWN(ListaDeClase[HORA DE INICIO],10))*($B18&lt;=ListaDeClase[HORA DE FINALIZACIÓN]),ListaDeClase[ÚNICO]),ListaDeClase[ÚNICO],0),2),0)</f>
        <v>0</v>
      </c>
      <c r="H18" s="7">
        <f>IFERROR(INDEX(ListaDeClase[],MATCH(SUMPRODUCT((ListaDeClase[DÍA]=ProgramaciónDeClase[[#Headers],[SÁBADO]])*(ROUNDDOWN($B18,10)&gt;=ROUNDDOWN(ListaDeClase[HORA DE INICIO],10))*($B18&lt;=ListaDeClase[HORA DE FINALIZACIÓN]),ListaDeClase[ÚNICO]),ListaDeClase[ÚNICO],0),2),0)</f>
        <v>0</v>
      </c>
      <c r="I18" s="7">
        <f>IFERROR(INDEX(ListaDeClase[],MATCH(SUMPRODUCT((ListaDeClase[DÍA]=ProgramaciónDeClase[[#Headers],[DOMINGO]])*(ROUNDDOWN($B18,10)&gt;=ROUNDDOWN(ListaDeClase[HORA DE INICIO],10))*($B18&lt;=ListaDeClase[HORA DE FINALIZACIÓN]),ListaDeClase[ÚNICO]),ListaDeClase[ÚNICO],0),2),0)</f>
        <v>0</v>
      </c>
    </row>
    <row r="19" spans="1:9" ht="30" customHeight="1" x14ac:dyDescent="0.2">
      <c r="B19" s="5">
        <f t="shared" si="0"/>
        <v>0.48958333333333359</v>
      </c>
      <c r="C19" s="7">
        <f>IFERROR(INDEX(ListaDeClase[],MATCH(SUMPRODUCT((ListaDeClase[DÍA]=ProgramaciónDeClase[[#Headers],[LUNES]])*(ROUNDDOWN($B19,10)&gt;=ROUNDDOWN(ListaDeClase[HORA DE INICIO],10))*($B19&lt;=ListaDeClase[HORA DE FINALIZACIÓN]),ListaDeClase[ÚNICO]),ListaDeClase[ÚNICO],0),2),0)</f>
        <v>0</v>
      </c>
      <c r="D19" s="7" t="str">
        <f>IFERROR(INDEX(ListaDeClase[],MATCH(SUMPRODUCT((ListaDeClase[DÍA]=ProgramaciónDeClase[[#Headers],[MARTES]])*(ROUNDDOWN($B19,10)&gt;=ROUNDDOWN(ListaDeClase[HORA DE INICIO],10))*($B19&lt;=ListaDeClase[HORA DE FINALIZACIÓN]),ListaDeClase[ÚNICO]),ListaDeClase[ÚNICO],0),2),0)</f>
        <v>HPE-295</v>
      </c>
      <c r="E19" s="7">
        <f>IFERROR(INDEX(ListaDeClase[],MATCH(SUMPRODUCT((ListaDeClase[DÍA]=ProgramaciónDeClase[[#Headers],[MIÉRCOLES]])*(ROUNDDOWN($B19,10)&gt;=ROUNDDOWN(ListaDeClase[HORA DE INICIO],10))*($B19&lt;=ListaDeClase[HORA DE FINALIZACIÓN]),ListaDeClase[ÚNICO]),ListaDeClase[ÚNICO],0),2),0)</f>
        <v>0</v>
      </c>
      <c r="F19" s="7" t="str">
        <f>IFERROR(INDEX(ListaDeClase[],MATCH(SUMPRODUCT((ListaDeClase[DÍA]=ProgramaciónDeClase[[#Headers],[JUEVES]])*(ROUNDDOWN($B19,10)&gt;=ROUNDDOWN(ListaDeClase[HORA DE INICIO],10))*($B19&lt;=ListaDeClase[HORA DE FINALIZACIÓN]),ListaDeClase[ÚNICO]),ListaDeClase[ÚNICO],0),2),0)</f>
        <v>HPE-295</v>
      </c>
      <c r="G19" s="7">
        <f>IFERROR(INDEX(ListaDeClase[],MATCH(SUMPRODUCT((ListaDeClase[DÍA]=ProgramaciónDeClase[[#Headers],[VIERNES]])*(ROUNDDOWN($B19,10)&gt;=ROUNDDOWN(ListaDeClase[HORA DE INICIO],10))*($B19&lt;=ListaDeClase[HORA DE FINALIZACIÓN]),ListaDeClase[ÚNICO]),ListaDeClase[ÚNICO],0),2),0)</f>
        <v>0</v>
      </c>
      <c r="H19" s="7">
        <f>IFERROR(INDEX(ListaDeClase[],MATCH(SUMPRODUCT((ListaDeClase[DÍA]=ProgramaciónDeClase[[#Headers],[SÁBADO]])*(ROUNDDOWN($B19,10)&gt;=ROUNDDOWN(ListaDeClase[HORA DE INICIO],10))*($B19&lt;=ListaDeClase[HORA DE FINALIZACIÓN]),ListaDeClase[ÚNICO]),ListaDeClase[ÚNICO],0),2),0)</f>
        <v>0</v>
      </c>
      <c r="I19" s="7">
        <f>IFERROR(INDEX(ListaDeClase[],MATCH(SUMPRODUCT((ListaDeClase[DÍA]=ProgramaciónDeClase[[#Headers],[DOMINGO]])*(ROUNDDOWN($B19,10)&gt;=ROUNDDOWN(ListaDeClase[HORA DE INICIO],10))*($B19&lt;=ListaDeClase[HORA DE FINALIZACIÓN]),ListaDeClase[ÚNICO]),ListaDeClase[ÚNICO],0),2),0)</f>
        <v>0</v>
      </c>
    </row>
    <row r="20" spans="1:9" ht="30" customHeight="1" x14ac:dyDescent="0.2">
      <c r="B20" s="5">
        <f t="shared" si="0"/>
        <v>0.50000000000000022</v>
      </c>
      <c r="C20" s="7">
        <f>IFERROR(INDEX(ListaDeClase[],MATCH(SUMPRODUCT((ListaDeClase[DÍA]=ProgramaciónDeClase[[#Headers],[LUNES]])*(ROUNDDOWN($B20,10)&gt;=ROUNDDOWN(ListaDeClase[HORA DE INICIO],10))*($B20&lt;=ListaDeClase[HORA DE FINALIZACIÓN]),ListaDeClase[ÚNICO]),ListaDeClase[ÚNICO],0),2),0)</f>
        <v>0</v>
      </c>
      <c r="D20" s="7" t="str">
        <f>IFERROR(INDEX(ListaDeClase[],MATCH(SUMPRODUCT((ListaDeClase[DÍA]=ProgramaciónDeClase[[#Headers],[MARTES]])*(ROUNDDOWN($B20,10)&gt;=ROUNDDOWN(ListaDeClase[HORA DE INICIO],10))*($B20&lt;=ListaDeClase[HORA DE FINALIZACIÓN]),ListaDeClase[ÚNICO]),ListaDeClase[ÚNICO],0),2),0)</f>
        <v>HPE-295</v>
      </c>
      <c r="E20" s="7">
        <f>IFERROR(INDEX(ListaDeClase[],MATCH(SUMPRODUCT((ListaDeClase[DÍA]=ProgramaciónDeClase[[#Headers],[MIÉRCOLES]])*(ROUNDDOWN($B20,10)&gt;=ROUNDDOWN(ListaDeClase[HORA DE INICIO],10))*($B20&lt;=ListaDeClase[HORA DE FINALIZACIÓN]),ListaDeClase[ÚNICO]),ListaDeClase[ÚNICO],0),2),0)</f>
        <v>0</v>
      </c>
      <c r="F20" s="7" t="str">
        <f>IFERROR(INDEX(ListaDeClase[],MATCH(SUMPRODUCT((ListaDeClase[DÍA]=ProgramaciónDeClase[[#Headers],[JUEVES]])*(ROUNDDOWN($B20,10)&gt;=ROUNDDOWN(ListaDeClase[HORA DE INICIO],10))*($B20&lt;=ListaDeClase[HORA DE FINALIZACIÓN]),ListaDeClase[ÚNICO]),ListaDeClase[ÚNICO],0),2),0)</f>
        <v>HPE-295</v>
      </c>
      <c r="G20" s="7">
        <f>IFERROR(INDEX(ListaDeClase[],MATCH(SUMPRODUCT((ListaDeClase[DÍA]=ProgramaciónDeClase[[#Headers],[VIERNES]])*(ROUNDDOWN($B20,10)&gt;=ROUNDDOWN(ListaDeClase[HORA DE INICIO],10))*($B20&lt;=ListaDeClase[HORA DE FINALIZACIÓN]),ListaDeClase[ÚNICO]),ListaDeClase[ÚNICO],0),2),0)</f>
        <v>0</v>
      </c>
      <c r="H20" s="7">
        <f>IFERROR(INDEX(ListaDeClase[],MATCH(SUMPRODUCT((ListaDeClase[DÍA]=ProgramaciónDeClase[[#Headers],[SÁBADO]])*(ROUNDDOWN($B20,10)&gt;=ROUNDDOWN(ListaDeClase[HORA DE INICIO],10))*($B20&lt;=ListaDeClase[HORA DE FINALIZACIÓN]),ListaDeClase[ÚNICO]),ListaDeClase[ÚNICO],0),2),0)</f>
        <v>0</v>
      </c>
      <c r="I20" s="7">
        <f>IFERROR(INDEX(ListaDeClase[],MATCH(SUMPRODUCT((ListaDeClase[DÍA]=ProgramaciónDeClase[[#Headers],[DOMINGO]])*(ROUNDDOWN($B20,10)&gt;=ROUNDDOWN(ListaDeClase[HORA DE INICIO],10))*($B20&lt;=ListaDeClase[HORA DE FINALIZACIÓN]),ListaDeClase[ÚNICO]),ListaDeClase[ÚNICO],0),2),0)</f>
        <v>0</v>
      </c>
    </row>
    <row r="21" spans="1:9" ht="30" customHeight="1" x14ac:dyDescent="0.2">
      <c r="B21" s="5">
        <f t="shared" si="0"/>
        <v>0.51041666666666685</v>
      </c>
      <c r="C21" s="7">
        <f>IFERROR(INDEX(ListaDeClase[],MATCH(SUMPRODUCT((ListaDeClase[DÍA]=ProgramaciónDeClase[[#Headers],[LUNES]])*(ROUNDDOWN($B21,10)&gt;=ROUNDDOWN(ListaDeClase[HORA DE INICIO],10))*($B21&lt;=ListaDeClase[HORA DE FINALIZACIÓN]),ListaDeClase[ÚNICO]),ListaDeClase[ÚNICO],0),2),0)</f>
        <v>0</v>
      </c>
      <c r="D21" s="7">
        <f>IFERROR(INDEX(ListaDeClase[],MATCH(SUMPRODUCT((ListaDeClase[DÍA]=ProgramaciónDeClase[[#Headers],[MARTES]])*(ROUNDDOWN($B21,10)&gt;=ROUNDDOWN(ListaDeClase[HORA DE INICIO],10))*($B21&lt;=ListaDeClase[HORA DE FINALIZACIÓN]),ListaDeClase[ÚNICO]),ListaDeClase[ÚNICO],0),2),0)</f>
        <v>0</v>
      </c>
      <c r="E21" s="7">
        <f>IFERROR(INDEX(ListaDeClase[],MATCH(SUMPRODUCT((ListaDeClase[DÍA]=ProgramaciónDeClase[[#Headers],[MIÉRCOLES]])*(ROUNDDOWN($B21,10)&gt;=ROUNDDOWN(ListaDeClase[HORA DE INICIO],10))*($B21&lt;=ListaDeClase[HORA DE FINALIZACIÓN]),ListaDeClase[ÚNICO]),ListaDeClase[ÚNICO],0),2),0)</f>
        <v>0</v>
      </c>
      <c r="F21" s="7">
        <f>IFERROR(INDEX(ListaDeClase[],MATCH(SUMPRODUCT((ListaDeClase[DÍA]=ProgramaciónDeClase[[#Headers],[JUEVES]])*(ROUNDDOWN($B21,10)&gt;=ROUNDDOWN(ListaDeClase[HORA DE INICIO],10))*($B21&lt;=ListaDeClase[HORA DE FINALIZACIÓN]),ListaDeClase[ÚNICO]),ListaDeClase[ÚNICO],0),2),0)</f>
        <v>0</v>
      </c>
      <c r="G21" s="7">
        <f>IFERROR(INDEX(ListaDeClase[],MATCH(SUMPRODUCT((ListaDeClase[DÍA]=ProgramaciónDeClase[[#Headers],[VIERNES]])*(ROUNDDOWN($B21,10)&gt;=ROUNDDOWN(ListaDeClase[HORA DE INICIO],10))*($B21&lt;=ListaDeClase[HORA DE FINALIZACIÓN]),ListaDeClase[ÚNICO]),ListaDeClase[ÚNICO],0),2),0)</f>
        <v>0</v>
      </c>
      <c r="H21" s="7">
        <f>IFERROR(INDEX(ListaDeClase[],MATCH(SUMPRODUCT((ListaDeClase[DÍA]=ProgramaciónDeClase[[#Headers],[SÁBADO]])*(ROUNDDOWN($B21,10)&gt;=ROUNDDOWN(ListaDeClase[HORA DE INICIO],10))*($B21&lt;=ListaDeClase[HORA DE FINALIZACIÓN]),ListaDeClase[ÚNICO]),ListaDeClase[ÚNICO],0),2),0)</f>
        <v>0</v>
      </c>
      <c r="I21" s="7">
        <f>IFERROR(INDEX(ListaDeClase[],MATCH(SUMPRODUCT((ListaDeClase[DÍA]=ProgramaciónDeClase[[#Headers],[DOMINGO]])*(ROUNDDOWN($B21,10)&gt;=ROUNDDOWN(ListaDeClase[HORA DE INICIO],10))*($B21&lt;=ListaDeClase[HORA DE FINALIZACIÓN]),ListaDeClase[ÚNICO]),ListaDeClase[ÚNICO],0),2),0)</f>
        <v>0</v>
      </c>
    </row>
    <row r="22" spans="1:9" ht="30" customHeight="1" x14ac:dyDescent="0.2">
      <c r="B22" s="5">
        <f t="shared" si="0"/>
        <v>0.52083333333333348</v>
      </c>
      <c r="C22" s="7">
        <f>IFERROR(INDEX(ListaDeClase[],MATCH(SUMPRODUCT((ListaDeClase[DÍA]=ProgramaciónDeClase[[#Headers],[LUNES]])*(ROUNDDOWN($B22,10)&gt;=ROUNDDOWN(ListaDeClase[HORA DE INICIO],10))*($B22&lt;=ListaDeClase[HORA DE FINALIZACIÓN]),ListaDeClase[ÚNICO]),ListaDeClase[ÚNICO],0),2),0)</f>
        <v>0</v>
      </c>
      <c r="D22" s="7">
        <f>IFERROR(INDEX(ListaDeClase[],MATCH(SUMPRODUCT((ListaDeClase[DÍA]=ProgramaciónDeClase[[#Headers],[MARTES]])*(ROUNDDOWN($B22,10)&gt;=ROUNDDOWN(ListaDeClase[HORA DE INICIO],10))*($B22&lt;=ListaDeClase[HORA DE FINALIZACIÓN]),ListaDeClase[ÚNICO]),ListaDeClase[ÚNICO],0),2),0)</f>
        <v>0</v>
      </c>
      <c r="E22" s="7">
        <f>IFERROR(INDEX(ListaDeClase[],MATCH(SUMPRODUCT((ListaDeClase[DÍA]=ProgramaciónDeClase[[#Headers],[MIÉRCOLES]])*(ROUNDDOWN($B22,10)&gt;=ROUNDDOWN(ListaDeClase[HORA DE INICIO],10))*($B22&lt;=ListaDeClase[HORA DE FINALIZACIÓN]),ListaDeClase[ÚNICO]),ListaDeClase[ÚNICO],0),2),0)</f>
        <v>0</v>
      </c>
      <c r="F22" s="7">
        <f>IFERROR(INDEX(ListaDeClase[],MATCH(SUMPRODUCT((ListaDeClase[DÍA]=ProgramaciónDeClase[[#Headers],[JUEVES]])*(ROUNDDOWN($B22,10)&gt;=ROUNDDOWN(ListaDeClase[HORA DE INICIO],10))*($B22&lt;=ListaDeClase[HORA DE FINALIZACIÓN]),ListaDeClase[ÚNICO]),ListaDeClase[ÚNICO],0),2),0)</f>
        <v>0</v>
      </c>
      <c r="G22" s="7">
        <f>IFERROR(INDEX(ListaDeClase[],MATCH(SUMPRODUCT((ListaDeClase[DÍA]=ProgramaciónDeClase[[#Headers],[VIERNES]])*(ROUNDDOWN($B22,10)&gt;=ROUNDDOWN(ListaDeClase[HORA DE INICIO],10))*($B22&lt;=ListaDeClase[HORA DE FINALIZACIÓN]),ListaDeClase[ÚNICO]),ListaDeClase[ÚNICO],0),2),0)</f>
        <v>0</v>
      </c>
      <c r="H22" s="7">
        <f>IFERROR(INDEX(ListaDeClase[],MATCH(SUMPRODUCT((ListaDeClase[DÍA]=ProgramaciónDeClase[[#Headers],[SÁBADO]])*(ROUNDDOWN($B22,10)&gt;=ROUNDDOWN(ListaDeClase[HORA DE INICIO],10))*($B22&lt;=ListaDeClase[HORA DE FINALIZACIÓN]),ListaDeClase[ÚNICO]),ListaDeClase[ÚNICO],0),2),0)</f>
        <v>0</v>
      </c>
      <c r="I22" s="7">
        <f>IFERROR(INDEX(ListaDeClase[],MATCH(SUMPRODUCT((ListaDeClase[DÍA]=ProgramaciónDeClase[[#Headers],[DOMINGO]])*(ROUNDDOWN($B22,10)&gt;=ROUNDDOWN(ListaDeClase[HORA DE INICIO],10))*($B22&lt;=ListaDeClase[HORA DE FINALIZACIÓN]),ListaDeClase[ÚNICO]),ListaDeClase[ÚNICO],0),2),0)</f>
        <v>0</v>
      </c>
    </row>
    <row r="23" spans="1:9" ht="30" customHeight="1" x14ac:dyDescent="0.2">
      <c r="A23"/>
      <c r="B23" s="5">
        <f t="shared" si="0"/>
        <v>0.53125000000000011</v>
      </c>
      <c r="C23" s="7">
        <f>IFERROR(INDEX(ListaDeClase[],MATCH(SUMPRODUCT((ListaDeClase[DÍA]=ProgramaciónDeClase[[#Headers],[LUNES]])*(ROUNDDOWN($B23,10)&gt;=ROUNDDOWN(ListaDeClase[HORA DE INICIO],10))*($B23&lt;=ListaDeClase[HORA DE FINALIZACIÓN]),ListaDeClase[ÚNICO]),ListaDeClase[ÚNICO],0),2),0)</f>
        <v>0</v>
      </c>
      <c r="D23" s="7">
        <f>IFERROR(INDEX(ListaDeClase[],MATCH(SUMPRODUCT((ListaDeClase[DÍA]=ProgramaciónDeClase[[#Headers],[MARTES]])*(ROUNDDOWN($B23,10)&gt;=ROUNDDOWN(ListaDeClase[HORA DE INICIO],10))*($B23&lt;=ListaDeClase[HORA DE FINALIZACIÓN]),ListaDeClase[ÚNICO]),ListaDeClase[ÚNICO],0),2),0)</f>
        <v>0</v>
      </c>
      <c r="E23" s="7">
        <f>IFERROR(INDEX(ListaDeClase[],MATCH(SUMPRODUCT((ListaDeClase[DÍA]=ProgramaciónDeClase[[#Headers],[MIÉRCOLES]])*(ROUNDDOWN($B23,10)&gt;=ROUNDDOWN(ListaDeClase[HORA DE INICIO],10))*($B23&lt;=ListaDeClase[HORA DE FINALIZACIÓN]),ListaDeClase[ÚNICO]),ListaDeClase[ÚNICO],0),2),0)</f>
        <v>0</v>
      </c>
      <c r="F23" s="7">
        <f>IFERROR(INDEX(ListaDeClase[],MATCH(SUMPRODUCT((ListaDeClase[DÍA]=ProgramaciónDeClase[[#Headers],[JUEVES]])*(ROUNDDOWN($B23,10)&gt;=ROUNDDOWN(ListaDeClase[HORA DE INICIO],10))*($B23&lt;=ListaDeClase[HORA DE FINALIZACIÓN]),ListaDeClase[ÚNICO]),ListaDeClase[ÚNICO],0),2),0)</f>
        <v>0</v>
      </c>
      <c r="G23" s="7">
        <f>IFERROR(INDEX(ListaDeClase[],MATCH(SUMPRODUCT((ListaDeClase[DÍA]=ProgramaciónDeClase[[#Headers],[VIERNES]])*(ROUNDDOWN($B23,10)&gt;=ROUNDDOWN(ListaDeClase[HORA DE INICIO],10))*($B23&lt;=ListaDeClase[HORA DE FINALIZACIÓN]),ListaDeClase[ÚNICO]),ListaDeClase[ÚNICO],0),2),0)</f>
        <v>0</v>
      </c>
      <c r="H23" s="7">
        <f>IFERROR(INDEX(ListaDeClase[],MATCH(SUMPRODUCT((ListaDeClase[DÍA]=ProgramaciónDeClase[[#Headers],[SÁBADO]])*(ROUNDDOWN($B23,10)&gt;=ROUNDDOWN(ListaDeClase[HORA DE INICIO],10))*($B23&lt;=ListaDeClase[HORA DE FINALIZACIÓN]),ListaDeClase[ÚNICO]),ListaDeClase[ÚNICO],0),2),0)</f>
        <v>0</v>
      </c>
      <c r="I23" s="7">
        <f>IFERROR(INDEX(ListaDeClase[],MATCH(SUMPRODUCT((ListaDeClase[DÍA]=ProgramaciónDeClase[[#Headers],[DOMINGO]])*(ROUNDDOWN($B23,10)&gt;=ROUNDDOWN(ListaDeClase[HORA DE INICIO],10))*($B23&lt;=ListaDeClase[HORA DE FINALIZACIÓN]),ListaDeClase[ÚNICO]),ListaDeClase[ÚNICO],0),2),0)</f>
        <v>0</v>
      </c>
    </row>
    <row r="24" spans="1:9" ht="30" customHeight="1" x14ac:dyDescent="0.2">
      <c r="A24"/>
      <c r="B24" s="5">
        <f t="shared" si="0"/>
        <v>0.54166666666666674</v>
      </c>
      <c r="C24" s="7" t="str">
        <f>IFERROR(INDEX(ListaDeClase[],MATCH(SUMPRODUCT((ListaDeClase[DÍA]=ProgramaciónDeClase[[#Headers],[LUNES]])*(ROUNDDOWN($B24,10)&gt;=ROUNDDOWN(ListaDeClase[HORA DE INICIO],10))*($B24&lt;=ListaDeClase[HORA DE FINALIZACIÓN]),ListaDeClase[ÚNICO]),ListaDeClase[ÚNICO],0),2),0)</f>
        <v>WR-121</v>
      </c>
      <c r="D24" s="7">
        <f>IFERROR(INDEX(ListaDeClase[],MATCH(SUMPRODUCT((ListaDeClase[DÍA]=ProgramaciónDeClase[[#Headers],[MARTES]])*(ROUNDDOWN($B24,10)&gt;=ROUNDDOWN(ListaDeClase[HORA DE INICIO],10))*($B24&lt;=ListaDeClase[HORA DE FINALIZACIÓN]),ListaDeClase[ÚNICO]),ListaDeClase[ÚNICO],0),2),0)</f>
        <v>0</v>
      </c>
      <c r="E24" s="7" t="str">
        <f>IFERROR(INDEX(ListaDeClase[],MATCH(SUMPRODUCT((ListaDeClase[DÍA]=ProgramaciónDeClase[[#Headers],[MIÉRCOLES]])*(ROUNDDOWN($B24,10)&gt;=ROUNDDOWN(ListaDeClase[HORA DE INICIO],10))*($B24&lt;=ListaDeClase[HORA DE FINALIZACIÓN]),ListaDeClase[ÚNICO]),ListaDeClase[ÚNICO],0),2),0)</f>
        <v>WR-121</v>
      </c>
      <c r="F24" s="7">
        <f>IFERROR(INDEX(ListaDeClase[],MATCH(SUMPRODUCT((ListaDeClase[DÍA]=ProgramaciónDeClase[[#Headers],[JUEVES]])*(ROUNDDOWN($B24,10)&gt;=ROUNDDOWN(ListaDeClase[HORA DE INICIO],10))*($B24&lt;=ListaDeClase[HORA DE FINALIZACIÓN]),ListaDeClase[ÚNICO]),ListaDeClase[ÚNICO],0),2),0)</f>
        <v>0</v>
      </c>
      <c r="G24" s="7">
        <f>IFERROR(INDEX(ListaDeClase[],MATCH(SUMPRODUCT((ListaDeClase[DÍA]=ProgramaciónDeClase[[#Headers],[VIERNES]])*(ROUNDDOWN($B24,10)&gt;=ROUNDDOWN(ListaDeClase[HORA DE INICIO],10))*($B24&lt;=ListaDeClase[HORA DE FINALIZACIÓN]),ListaDeClase[ÚNICO]),ListaDeClase[ÚNICO],0),2),0)</f>
        <v>0</v>
      </c>
      <c r="H24" s="7">
        <f>IFERROR(INDEX(ListaDeClase[],MATCH(SUMPRODUCT((ListaDeClase[DÍA]=ProgramaciónDeClase[[#Headers],[SÁBADO]])*(ROUNDDOWN($B24,10)&gt;=ROUNDDOWN(ListaDeClase[HORA DE INICIO],10))*($B24&lt;=ListaDeClase[HORA DE FINALIZACIÓN]),ListaDeClase[ÚNICO]),ListaDeClase[ÚNICO],0),2),0)</f>
        <v>0</v>
      </c>
      <c r="I24" s="7">
        <f>IFERROR(INDEX(ListaDeClase[],MATCH(SUMPRODUCT((ListaDeClase[DÍA]=ProgramaciónDeClase[[#Headers],[DOMINGO]])*(ROUNDDOWN($B24,10)&gt;=ROUNDDOWN(ListaDeClase[HORA DE INICIO],10))*($B24&lt;=ListaDeClase[HORA DE FINALIZACIÓN]),ListaDeClase[ÚNICO]),ListaDeClase[ÚNICO],0),2),0)</f>
        <v>0</v>
      </c>
    </row>
    <row r="25" spans="1:9" ht="30" customHeight="1" x14ac:dyDescent="0.2">
      <c r="B25" s="5">
        <f t="shared" si="0"/>
        <v>0.55208333333333337</v>
      </c>
      <c r="C25" s="7" t="str">
        <f>IFERROR(INDEX(ListaDeClase[],MATCH(SUMPRODUCT((ListaDeClase[DÍA]=ProgramaciónDeClase[[#Headers],[LUNES]])*(ROUNDDOWN($B25,10)&gt;=ROUNDDOWN(ListaDeClase[HORA DE INICIO],10))*($B25&lt;=ListaDeClase[HORA DE FINALIZACIÓN]),ListaDeClase[ÚNICO]),ListaDeClase[ÚNICO],0),2),0)</f>
        <v>WR-121</v>
      </c>
      <c r="D25" s="7">
        <f>IFERROR(INDEX(ListaDeClase[],MATCH(SUMPRODUCT((ListaDeClase[DÍA]=ProgramaciónDeClase[[#Headers],[MARTES]])*(ROUNDDOWN($B25,10)&gt;=ROUNDDOWN(ListaDeClase[HORA DE INICIO],10))*($B25&lt;=ListaDeClase[HORA DE FINALIZACIÓN]),ListaDeClase[ÚNICO]),ListaDeClase[ÚNICO],0),2),0)</f>
        <v>0</v>
      </c>
      <c r="E25" s="7" t="str">
        <f>IFERROR(INDEX(ListaDeClase[],MATCH(SUMPRODUCT((ListaDeClase[DÍA]=ProgramaciónDeClase[[#Headers],[MIÉRCOLES]])*(ROUNDDOWN($B25,10)&gt;=ROUNDDOWN(ListaDeClase[HORA DE INICIO],10))*($B25&lt;=ListaDeClase[HORA DE FINALIZACIÓN]),ListaDeClase[ÚNICO]),ListaDeClase[ÚNICO],0),2),0)</f>
        <v>WR-121</v>
      </c>
      <c r="F25" s="7">
        <f>IFERROR(INDEX(ListaDeClase[],MATCH(SUMPRODUCT((ListaDeClase[DÍA]=ProgramaciónDeClase[[#Headers],[JUEVES]])*(ROUNDDOWN($B25,10)&gt;=ROUNDDOWN(ListaDeClase[HORA DE INICIO],10))*($B25&lt;=ListaDeClase[HORA DE FINALIZACIÓN]),ListaDeClase[ÚNICO]),ListaDeClase[ÚNICO],0),2),0)</f>
        <v>0</v>
      </c>
      <c r="G25" s="7">
        <f>IFERROR(INDEX(ListaDeClase[],MATCH(SUMPRODUCT((ListaDeClase[DÍA]=ProgramaciónDeClase[[#Headers],[VIERNES]])*(ROUNDDOWN($B25,10)&gt;=ROUNDDOWN(ListaDeClase[HORA DE INICIO],10))*($B25&lt;=ListaDeClase[HORA DE FINALIZACIÓN]),ListaDeClase[ÚNICO]),ListaDeClase[ÚNICO],0),2),0)</f>
        <v>0</v>
      </c>
      <c r="H25" s="7">
        <f>IFERROR(INDEX(ListaDeClase[],MATCH(SUMPRODUCT((ListaDeClase[DÍA]=ProgramaciónDeClase[[#Headers],[SÁBADO]])*(ROUNDDOWN($B25,10)&gt;=ROUNDDOWN(ListaDeClase[HORA DE INICIO],10))*($B25&lt;=ListaDeClase[HORA DE FINALIZACIÓN]),ListaDeClase[ÚNICO]),ListaDeClase[ÚNICO],0),2),0)</f>
        <v>0</v>
      </c>
      <c r="I25" s="7">
        <f>IFERROR(INDEX(ListaDeClase[],MATCH(SUMPRODUCT((ListaDeClase[DÍA]=ProgramaciónDeClase[[#Headers],[DOMINGO]])*(ROUNDDOWN($B25,10)&gt;=ROUNDDOWN(ListaDeClase[HORA DE INICIO],10))*($B25&lt;=ListaDeClase[HORA DE FINALIZACIÓN]),ListaDeClase[ÚNICO]),ListaDeClase[ÚNICO],0),2),0)</f>
        <v>0</v>
      </c>
    </row>
    <row r="26" spans="1:9" ht="30" customHeight="1" x14ac:dyDescent="0.2">
      <c r="B26" s="5">
        <f t="shared" si="0"/>
        <v>0.5625</v>
      </c>
      <c r="C26" s="7" t="str">
        <f>IFERROR(INDEX(ListaDeClase[],MATCH(SUMPRODUCT((ListaDeClase[DÍA]=ProgramaciónDeClase[[#Headers],[LUNES]])*(ROUNDDOWN($B26,10)&gt;=ROUNDDOWN(ListaDeClase[HORA DE INICIO],10))*($B26&lt;=ListaDeClase[HORA DE FINALIZACIÓN]),ListaDeClase[ÚNICO]),ListaDeClase[ÚNICO],0),2),0)</f>
        <v>WR-121</v>
      </c>
      <c r="D26" s="7">
        <f>IFERROR(INDEX(ListaDeClase[],MATCH(SUMPRODUCT((ListaDeClase[DÍA]=ProgramaciónDeClase[[#Headers],[MARTES]])*(ROUNDDOWN($B26,10)&gt;=ROUNDDOWN(ListaDeClase[HORA DE INICIO],10))*($B26&lt;=ListaDeClase[HORA DE FINALIZACIÓN]),ListaDeClase[ÚNICO]),ListaDeClase[ÚNICO],0),2),0)</f>
        <v>0</v>
      </c>
      <c r="E26" s="7" t="str">
        <f>IFERROR(INDEX(ListaDeClase[],MATCH(SUMPRODUCT((ListaDeClase[DÍA]=ProgramaciónDeClase[[#Headers],[MIÉRCOLES]])*(ROUNDDOWN($B26,10)&gt;=ROUNDDOWN(ListaDeClase[HORA DE INICIO],10))*($B26&lt;=ListaDeClase[HORA DE FINALIZACIÓN]),ListaDeClase[ÚNICO]),ListaDeClase[ÚNICO],0),2),0)</f>
        <v>WR-121</v>
      </c>
      <c r="F26" s="7">
        <f>IFERROR(INDEX(ListaDeClase[],MATCH(SUMPRODUCT((ListaDeClase[DÍA]=ProgramaciónDeClase[[#Headers],[JUEVES]])*(ROUNDDOWN($B26,10)&gt;=ROUNDDOWN(ListaDeClase[HORA DE INICIO],10))*($B26&lt;=ListaDeClase[HORA DE FINALIZACIÓN]),ListaDeClase[ÚNICO]),ListaDeClase[ÚNICO],0),2),0)</f>
        <v>0</v>
      </c>
      <c r="G26" s="7">
        <f>IFERROR(INDEX(ListaDeClase[],MATCH(SUMPRODUCT((ListaDeClase[DÍA]=ProgramaciónDeClase[[#Headers],[VIERNES]])*(ROUNDDOWN($B26,10)&gt;=ROUNDDOWN(ListaDeClase[HORA DE INICIO],10))*($B26&lt;=ListaDeClase[HORA DE FINALIZACIÓN]),ListaDeClase[ÚNICO]),ListaDeClase[ÚNICO],0),2),0)</f>
        <v>0</v>
      </c>
      <c r="H26" s="7">
        <f>IFERROR(INDEX(ListaDeClase[],MATCH(SUMPRODUCT((ListaDeClase[DÍA]=ProgramaciónDeClase[[#Headers],[SÁBADO]])*(ROUNDDOWN($B26,10)&gt;=ROUNDDOWN(ListaDeClase[HORA DE INICIO],10))*($B26&lt;=ListaDeClase[HORA DE FINALIZACIÓN]),ListaDeClase[ÚNICO]),ListaDeClase[ÚNICO],0),2),0)</f>
        <v>0</v>
      </c>
      <c r="I26" s="7">
        <f>IFERROR(INDEX(ListaDeClase[],MATCH(SUMPRODUCT((ListaDeClase[DÍA]=ProgramaciónDeClase[[#Headers],[DOMINGO]])*(ROUNDDOWN($B26,10)&gt;=ROUNDDOWN(ListaDeClase[HORA DE INICIO],10))*($B26&lt;=ListaDeClase[HORA DE FINALIZACIÓN]),ListaDeClase[ÚNICO]),ListaDeClase[ÚNICO],0),2),0)</f>
        <v>0</v>
      </c>
    </row>
    <row r="27" spans="1:9" ht="30" customHeight="1" x14ac:dyDescent="0.2">
      <c r="B27" s="5">
        <f t="shared" si="0"/>
        <v>0.57291666666666663</v>
      </c>
      <c r="C27" s="7" t="str">
        <f>IFERROR(INDEX(ListaDeClase[],MATCH(SUMPRODUCT((ListaDeClase[DÍA]=ProgramaciónDeClase[[#Headers],[LUNES]])*(ROUNDDOWN($B27,10)&gt;=ROUNDDOWN(ListaDeClase[HORA DE INICIO],10))*($B27&lt;=ListaDeClase[HORA DE FINALIZACIÓN]),ListaDeClase[ÚNICO]),ListaDeClase[ÚNICO],0),2),0)</f>
        <v>WR-121</v>
      </c>
      <c r="D27" s="7">
        <f>IFERROR(INDEX(ListaDeClase[],MATCH(SUMPRODUCT((ListaDeClase[DÍA]=ProgramaciónDeClase[[#Headers],[MARTES]])*(ROUNDDOWN($B27,10)&gt;=ROUNDDOWN(ListaDeClase[HORA DE INICIO],10))*($B27&lt;=ListaDeClase[HORA DE FINALIZACIÓN]),ListaDeClase[ÚNICO]),ListaDeClase[ÚNICO],0),2),0)</f>
        <v>0</v>
      </c>
      <c r="E27" s="7" t="str">
        <f>IFERROR(INDEX(ListaDeClase[],MATCH(SUMPRODUCT((ListaDeClase[DÍA]=ProgramaciónDeClase[[#Headers],[MIÉRCOLES]])*(ROUNDDOWN($B27,10)&gt;=ROUNDDOWN(ListaDeClase[HORA DE INICIO],10))*($B27&lt;=ListaDeClase[HORA DE FINALIZACIÓN]),ListaDeClase[ÚNICO]),ListaDeClase[ÚNICO],0),2),0)</f>
        <v>WR-121</v>
      </c>
      <c r="F27" s="7">
        <f>IFERROR(INDEX(ListaDeClase[],MATCH(SUMPRODUCT((ListaDeClase[DÍA]=ProgramaciónDeClase[[#Headers],[JUEVES]])*(ROUNDDOWN($B27,10)&gt;=ROUNDDOWN(ListaDeClase[HORA DE INICIO],10))*($B27&lt;=ListaDeClase[HORA DE FINALIZACIÓN]),ListaDeClase[ÚNICO]),ListaDeClase[ÚNICO],0),2),0)</f>
        <v>0</v>
      </c>
      <c r="G27" s="7">
        <f>IFERROR(INDEX(ListaDeClase[],MATCH(SUMPRODUCT((ListaDeClase[DÍA]=ProgramaciónDeClase[[#Headers],[VIERNES]])*(ROUNDDOWN($B27,10)&gt;=ROUNDDOWN(ListaDeClase[HORA DE INICIO],10))*($B27&lt;=ListaDeClase[HORA DE FINALIZACIÓN]),ListaDeClase[ÚNICO]),ListaDeClase[ÚNICO],0),2),0)</f>
        <v>0</v>
      </c>
      <c r="H27" s="7">
        <f>IFERROR(INDEX(ListaDeClase[],MATCH(SUMPRODUCT((ListaDeClase[DÍA]=ProgramaciónDeClase[[#Headers],[SÁBADO]])*(ROUNDDOWN($B27,10)&gt;=ROUNDDOWN(ListaDeClase[HORA DE INICIO],10))*($B27&lt;=ListaDeClase[HORA DE FINALIZACIÓN]),ListaDeClase[ÚNICO]),ListaDeClase[ÚNICO],0),2),0)</f>
        <v>0</v>
      </c>
      <c r="I27" s="7">
        <f>IFERROR(INDEX(ListaDeClase[],MATCH(SUMPRODUCT((ListaDeClase[DÍA]=ProgramaciónDeClase[[#Headers],[DOMINGO]])*(ROUNDDOWN($B27,10)&gt;=ROUNDDOWN(ListaDeClase[HORA DE INICIO],10))*($B27&lt;=ListaDeClase[HORA DE FINALIZACIÓN]),ListaDeClase[ÚNICO]),ListaDeClase[ÚNICO],0),2),0)</f>
        <v>0</v>
      </c>
    </row>
    <row r="28" spans="1:9" ht="30" customHeight="1" x14ac:dyDescent="0.2">
      <c r="B28" s="5">
        <f t="shared" si="0"/>
        <v>0.58333333333333326</v>
      </c>
      <c r="C28" s="7" t="str">
        <f>IFERROR(INDEX(ListaDeClase[],MATCH(SUMPRODUCT((ListaDeClase[DÍA]=ProgramaciónDeClase[[#Headers],[LUNES]])*(ROUNDDOWN($B28,10)&gt;=ROUNDDOWN(ListaDeClase[HORA DE INICIO],10))*($B28&lt;=ListaDeClase[HORA DE FINALIZACIÓN]),ListaDeClase[ÚNICO]),ListaDeClase[ÚNICO],0),2),0)</f>
        <v>WR-121</v>
      </c>
      <c r="D28" s="7">
        <f>IFERROR(INDEX(ListaDeClase[],MATCH(SUMPRODUCT((ListaDeClase[DÍA]=ProgramaciónDeClase[[#Headers],[MARTES]])*(ROUNDDOWN($B28,10)&gt;=ROUNDDOWN(ListaDeClase[HORA DE INICIO],10))*($B28&lt;=ListaDeClase[HORA DE FINALIZACIÓN]),ListaDeClase[ÚNICO]),ListaDeClase[ÚNICO],0),2),0)</f>
        <v>0</v>
      </c>
      <c r="E28" s="7" t="str">
        <f>IFERROR(INDEX(ListaDeClase[],MATCH(SUMPRODUCT((ListaDeClase[DÍA]=ProgramaciónDeClase[[#Headers],[MIÉRCOLES]])*(ROUNDDOWN($B28,10)&gt;=ROUNDDOWN(ListaDeClase[HORA DE INICIO],10))*($B28&lt;=ListaDeClase[HORA DE FINALIZACIÓN]),ListaDeClase[ÚNICO]),ListaDeClase[ÚNICO],0),2),0)</f>
        <v>WR-121</v>
      </c>
      <c r="F28" s="7">
        <f>IFERROR(INDEX(ListaDeClase[],MATCH(SUMPRODUCT((ListaDeClase[DÍA]=ProgramaciónDeClase[[#Headers],[JUEVES]])*(ROUNDDOWN($B28,10)&gt;=ROUNDDOWN(ListaDeClase[HORA DE INICIO],10))*($B28&lt;=ListaDeClase[HORA DE FINALIZACIÓN]),ListaDeClase[ÚNICO]),ListaDeClase[ÚNICO],0),2),0)</f>
        <v>0</v>
      </c>
      <c r="G28" s="7">
        <f>IFERROR(INDEX(ListaDeClase[],MATCH(SUMPRODUCT((ListaDeClase[DÍA]=ProgramaciónDeClase[[#Headers],[VIERNES]])*(ROUNDDOWN($B28,10)&gt;=ROUNDDOWN(ListaDeClase[HORA DE INICIO],10))*($B28&lt;=ListaDeClase[HORA DE FINALIZACIÓN]),ListaDeClase[ÚNICO]),ListaDeClase[ÚNICO],0),2),0)</f>
        <v>0</v>
      </c>
      <c r="H28" s="7">
        <f>IFERROR(INDEX(ListaDeClase[],MATCH(SUMPRODUCT((ListaDeClase[DÍA]=ProgramaciónDeClase[[#Headers],[SÁBADO]])*(ROUNDDOWN($B28,10)&gt;=ROUNDDOWN(ListaDeClase[HORA DE INICIO],10))*($B28&lt;=ListaDeClase[HORA DE FINALIZACIÓN]),ListaDeClase[ÚNICO]),ListaDeClase[ÚNICO],0),2),0)</f>
        <v>0</v>
      </c>
      <c r="I28" s="7">
        <f>IFERROR(INDEX(ListaDeClase[],MATCH(SUMPRODUCT((ListaDeClase[DÍA]=ProgramaciónDeClase[[#Headers],[DOMINGO]])*(ROUNDDOWN($B28,10)&gt;=ROUNDDOWN(ListaDeClase[HORA DE INICIO],10))*($B28&lt;=ListaDeClase[HORA DE FINALIZACIÓN]),ListaDeClase[ÚNICO]),ListaDeClase[ÚNICO],0),2),0)</f>
        <v>0</v>
      </c>
    </row>
    <row r="29" spans="1:9" ht="30" customHeight="1" x14ac:dyDescent="0.2">
      <c r="B29" s="5">
        <f t="shared" si="0"/>
        <v>0.59374999999999989</v>
      </c>
      <c r="C29" s="7">
        <f>IFERROR(INDEX(ListaDeClase[],MATCH(SUMPRODUCT((ListaDeClase[DÍA]=ProgramaciónDeClase[[#Headers],[LUNES]])*(ROUNDDOWN($B29,10)&gt;=ROUNDDOWN(ListaDeClase[HORA DE INICIO],10))*($B29&lt;=ListaDeClase[HORA DE FINALIZACIÓN]),ListaDeClase[ÚNICO]),ListaDeClase[ÚNICO],0),2),0)</f>
        <v>0</v>
      </c>
      <c r="D29" s="7">
        <f>IFERROR(INDEX(ListaDeClase[],MATCH(SUMPRODUCT((ListaDeClase[DÍA]=ProgramaciónDeClase[[#Headers],[MARTES]])*(ROUNDDOWN($B29,10)&gt;=ROUNDDOWN(ListaDeClase[HORA DE INICIO],10))*($B29&lt;=ListaDeClase[HORA DE FINALIZACIÓN]),ListaDeClase[ÚNICO]),ListaDeClase[ÚNICO],0),2),0)</f>
        <v>0</v>
      </c>
      <c r="E29" s="7">
        <f>IFERROR(INDEX(ListaDeClase[],MATCH(SUMPRODUCT((ListaDeClase[DÍA]=ProgramaciónDeClase[[#Headers],[MIÉRCOLES]])*(ROUNDDOWN($B29,10)&gt;=ROUNDDOWN(ListaDeClase[HORA DE INICIO],10))*($B29&lt;=ListaDeClase[HORA DE FINALIZACIÓN]),ListaDeClase[ÚNICO]),ListaDeClase[ÚNICO],0),2),0)</f>
        <v>0</v>
      </c>
      <c r="F29" s="7">
        <f>IFERROR(INDEX(ListaDeClase[],MATCH(SUMPRODUCT((ListaDeClase[DÍA]=ProgramaciónDeClase[[#Headers],[JUEVES]])*(ROUNDDOWN($B29,10)&gt;=ROUNDDOWN(ListaDeClase[HORA DE INICIO],10))*($B29&lt;=ListaDeClase[HORA DE FINALIZACIÓN]),ListaDeClase[ÚNICO]),ListaDeClase[ÚNICO],0),2),0)</f>
        <v>0</v>
      </c>
      <c r="G29" s="7">
        <f>IFERROR(INDEX(ListaDeClase[],MATCH(SUMPRODUCT((ListaDeClase[DÍA]=ProgramaciónDeClase[[#Headers],[VIERNES]])*(ROUNDDOWN($B29,10)&gt;=ROUNDDOWN(ListaDeClase[HORA DE INICIO],10))*($B29&lt;=ListaDeClase[HORA DE FINALIZACIÓN]),ListaDeClase[ÚNICO]),ListaDeClase[ÚNICO],0),2),0)</f>
        <v>0</v>
      </c>
      <c r="H29" s="7">
        <f>IFERROR(INDEX(ListaDeClase[],MATCH(SUMPRODUCT((ListaDeClase[DÍA]=ProgramaciónDeClase[[#Headers],[SÁBADO]])*(ROUNDDOWN($B29,10)&gt;=ROUNDDOWN(ListaDeClase[HORA DE INICIO],10))*($B29&lt;=ListaDeClase[HORA DE FINALIZACIÓN]),ListaDeClase[ÚNICO]),ListaDeClase[ÚNICO],0),2),0)</f>
        <v>0</v>
      </c>
      <c r="I29" s="7">
        <f>IFERROR(INDEX(ListaDeClase[],MATCH(SUMPRODUCT((ListaDeClase[DÍA]=ProgramaciónDeClase[[#Headers],[DOMINGO]])*(ROUNDDOWN($B29,10)&gt;=ROUNDDOWN(ListaDeClase[HORA DE INICIO],10))*($B29&lt;=ListaDeClase[HORA DE FINALIZACIÓN]),ListaDeClase[ÚNICO]),ListaDeClase[ÚNICO],0),2),0)</f>
        <v>0</v>
      </c>
    </row>
    <row r="30" spans="1:9" ht="30" customHeight="1" x14ac:dyDescent="0.2">
      <c r="B30" s="5">
        <f t="shared" si="0"/>
        <v>0.60416666666666652</v>
      </c>
      <c r="C30" s="7">
        <f>IFERROR(INDEX(ListaDeClase[],MATCH(SUMPRODUCT((ListaDeClase[DÍA]=ProgramaciónDeClase[[#Headers],[LUNES]])*(ROUNDDOWN($B30,10)&gt;=ROUNDDOWN(ListaDeClase[HORA DE INICIO],10))*($B30&lt;=ListaDeClase[HORA DE FINALIZACIÓN]),ListaDeClase[ÚNICO]),ListaDeClase[ÚNICO],0),2),0)</f>
        <v>0</v>
      </c>
      <c r="D30" s="7">
        <f>IFERROR(INDEX(ListaDeClase[],MATCH(SUMPRODUCT((ListaDeClase[DÍA]=ProgramaciónDeClase[[#Headers],[MARTES]])*(ROUNDDOWN($B30,10)&gt;=ROUNDDOWN(ListaDeClase[HORA DE INICIO],10))*($B30&lt;=ListaDeClase[HORA DE FINALIZACIÓN]),ListaDeClase[ÚNICO]),ListaDeClase[ÚNICO],0),2),0)</f>
        <v>0</v>
      </c>
      <c r="E30" s="7">
        <f>IFERROR(INDEX(ListaDeClase[],MATCH(SUMPRODUCT((ListaDeClase[DÍA]=ProgramaciónDeClase[[#Headers],[MIÉRCOLES]])*(ROUNDDOWN($B30,10)&gt;=ROUNDDOWN(ListaDeClase[HORA DE INICIO],10))*($B30&lt;=ListaDeClase[HORA DE FINALIZACIÓN]),ListaDeClase[ÚNICO]),ListaDeClase[ÚNICO],0),2),0)</f>
        <v>0</v>
      </c>
      <c r="F30" s="7">
        <f>IFERROR(INDEX(ListaDeClase[],MATCH(SUMPRODUCT((ListaDeClase[DÍA]=ProgramaciónDeClase[[#Headers],[JUEVES]])*(ROUNDDOWN($B30,10)&gt;=ROUNDDOWN(ListaDeClase[HORA DE INICIO],10))*($B30&lt;=ListaDeClase[HORA DE FINALIZACIÓN]),ListaDeClase[ÚNICO]),ListaDeClase[ÚNICO],0),2),0)</f>
        <v>0</v>
      </c>
      <c r="G30" s="7">
        <f>IFERROR(INDEX(ListaDeClase[],MATCH(SUMPRODUCT((ListaDeClase[DÍA]=ProgramaciónDeClase[[#Headers],[VIERNES]])*(ROUNDDOWN($B30,10)&gt;=ROUNDDOWN(ListaDeClase[HORA DE INICIO],10))*($B30&lt;=ListaDeClase[HORA DE FINALIZACIÓN]),ListaDeClase[ÚNICO]),ListaDeClase[ÚNICO],0),2),0)</f>
        <v>0</v>
      </c>
      <c r="H30" s="7">
        <f>IFERROR(INDEX(ListaDeClase[],MATCH(SUMPRODUCT((ListaDeClase[DÍA]=ProgramaciónDeClase[[#Headers],[SÁBADO]])*(ROUNDDOWN($B30,10)&gt;=ROUNDDOWN(ListaDeClase[HORA DE INICIO],10))*($B30&lt;=ListaDeClase[HORA DE FINALIZACIÓN]),ListaDeClase[ÚNICO]),ListaDeClase[ÚNICO],0),2),0)</f>
        <v>0</v>
      </c>
      <c r="I30" s="7">
        <f>IFERROR(INDEX(ListaDeClase[],MATCH(SUMPRODUCT((ListaDeClase[DÍA]=ProgramaciónDeClase[[#Headers],[DOMINGO]])*(ROUNDDOWN($B30,10)&gt;=ROUNDDOWN(ListaDeClase[HORA DE INICIO],10))*($B30&lt;=ListaDeClase[HORA DE FINALIZACIÓN]),ListaDeClase[ÚNICO]),ListaDeClase[ÚNICO],0),2),0)</f>
        <v>0</v>
      </c>
    </row>
    <row r="31" spans="1:9" ht="30" customHeight="1" x14ac:dyDescent="0.2">
      <c r="B31" s="5">
        <f t="shared" si="0"/>
        <v>0.61458333333333315</v>
      </c>
      <c r="C31" s="7">
        <f>IFERROR(INDEX(ListaDeClase[],MATCH(SUMPRODUCT((ListaDeClase[DÍA]=ProgramaciónDeClase[[#Headers],[LUNES]])*(ROUNDDOWN($B31,10)&gt;=ROUNDDOWN(ListaDeClase[HORA DE INICIO],10))*($B31&lt;=ListaDeClase[HORA DE FINALIZACIÓN]),ListaDeClase[ÚNICO]),ListaDeClase[ÚNICO],0),2),0)</f>
        <v>0</v>
      </c>
      <c r="D31" s="7">
        <f>IFERROR(INDEX(ListaDeClase[],MATCH(SUMPRODUCT((ListaDeClase[DÍA]=ProgramaciónDeClase[[#Headers],[MARTES]])*(ROUNDDOWN($B31,10)&gt;=ROUNDDOWN(ListaDeClase[HORA DE INICIO],10))*($B31&lt;=ListaDeClase[HORA DE FINALIZACIÓN]),ListaDeClase[ÚNICO]),ListaDeClase[ÚNICO],0),2),0)</f>
        <v>0</v>
      </c>
      <c r="E31" s="7">
        <f>IFERROR(INDEX(ListaDeClase[],MATCH(SUMPRODUCT((ListaDeClase[DÍA]=ProgramaciónDeClase[[#Headers],[MIÉRCOLES]])*(ROUNDDOWN($B31,10)&gt;=ROUNDDOWN(ListaDeClase[HORA DE INICIO],10))*($B31&lt;=ListaDeClase[HORA DE FINALIZACIÓN]),ListaDeClase[ÚNICO]),ListaDeClase[ÚNICO],0),2),0)</f>
        <v>0</v>
      </c>
      <c r="F31" s="7">
        <f>IFERROR(INDEX(ListaDeClase[],MATCH(SUMPRODUCT((ListaDeClase[DÍA]=ProgramaciónDeClase[[#Headers],[JUEVES]])*(ROUNDDOWN($B31,10)&gt;=ROUNDDOWN(ListaDeClase[HORA DE INICIO],10))*($B31&lt;=ListaDeClase[HORA DE FINALIZACIÓN]),ListaDeClase[ÚNICO]),ListaDeClase[ÚNICO],0),2),0)</f>
        <v>0</v>
      </c>
      <c r="G31" s="7">
        <f>IFERROR(INDEX(ListaDeClase[],MATCH(SUMPRODUCT((ListaDeClase[DÍA]=ProgramaciónDeClase[[#Headers],[VIERNES]])*(ROUNDDOWN($B31,10)&gt;=ROUNDDOWN(ListaDeClase[HORA DE INICIO],10))*($B31&lt;=ListaDeClase[HORA DE FINALIZACIÓN]),ListaDeClase[ÚNICO]),ListaDeClase[ÚNICO],0),2),0)</f>
        <v>0</v>
      </c>
      <c r="H31" s="7">
        <f>IFERROR(INDEX(ListaDeClase[],MATCH(SUMPRODUCT((ListaDeClase[DÍA]=ProgramaciónDeClase[[#Headers],[SÁBADO]])*(ROUNDDOWN($B31,10)&gt;=ROUNDDOWN(ListaDeClase[HORA DE INICIO],10))*($B31&lt;=ListaDeClase[HORA DE FINALIZACIÓN]),ListaDeClase[ÚNICO]),ListaDeClase[ÚNICO],0),2),0)</f>
        <v>0</v>
      </c>
      <c r="I31" s="7">
        <f>IFERROR(INDEX(ListaDeClase[],MATCH(SUMPRODUCT((ListaDeClase[DÍA]=ProgramaciónDeClase[[#Headers],[DOMINGO]])*(ROUNDDOWN($B31,10)&gt;=ROUNDDOWN(ListaDeClase[HORA DE INICIO],10))*($B31&lt;=ListaDeClase[HORA DE FINALIZACIÓN]),ListaDeClase[ÚNICO]),ListaDeClase[ÚNICO],0),2),0)</f>
        <v>0</v>
      </c>
    </row>
    <row r="32" spans="1:9" ht="30" customHeight="1" x14ac:dyDescent="0.2">
      <c r="B32" s="5">
        <f t="shared" si="0"/>
        <v>0.62499999999999978</v>
      </c>
      <c r="C32" s="7">
        <f>IFERROR(INDEX(ListaDeClase[],MATCH(SUMPRODUCT((ListaDeClase[DÍA]=ProgramaciónDeClase[[#Headers],[LUNES]])*(ROUNDDOWN($B32,10)&gt;=ROUNDDOWN(ListaDeClase[HORA DE INICIO],10))*($B32&lt;=ListaDeClase[HORA DE FINALIZACIÓN]),ListaDeClase[ÚNICO]),ListaDeClase[ÚNICO],0),2),0)</f>
        <v>0</v>
      </c>
      <c r="D32" s="7">
        <f>IFERROR(INDEX(ListaDeClase[],MATCH(SUMPRODUCT((ListaDeClase[DÍA]=ProgramaciónDeClase[[#Headers],[MARTES]])*(ROUNDDOWN($B32,10)&gt;=ROUNDDOWN(ListaDeClase[HORA DE INICIO],10))*($B32&lt;=ListaDeClase[HORA DE FINALIZACIÓN]),ListaDeClase[ÚNICO]),ListaDeClase[ÚNICO],0),2),0)</f>
        <v>0</v>
      </c>
      <c r="E32" s="7">
        <f>IFERROR(INDEX(ListaDeClase[],MATCH(SUMPRODUCT((ListaDeClase[DÍA]=ProgramaciónDeClase[[#Headers],[MIÉRCOLES]])*(ROUNDDOWN($B32,10)&gt;=ROUNDDOWN(ListaDeClase[HORA DE INICIO],10))*($B32&lt;=ListaDeClase[HORA DE FINALIZACIÓN]),ListaDeClase[ÚNICO]),ListaDeClase[ÚNICO],0),2),0)</f>
        <v>0</v>
      </c>
      <c r="F32" s="7">
        <f>IFERROR(INDEX(ListaDeClase[],MATCH(SUMPRODUCT((ListaDeClase[DÍA]=ProgramaciónDeClase[[#Headers],[JUEVES]])*(ROUNDDOWN($B32,10)&gt;=ROUNDDOWN(ListaDeClase[HORA DE INICIO],10))*($B32&lt;=ListaDeClase[HORA DE FINALIZACIÓN]),ListaDeClase[ÚNICO]),ListaDeClase[ÚNICO],0),2),0)</f>
        <v>0</v>
      </c>
      <c r="G32" s="7">
        <f>IFERROR(INDEX(ListaDeClase[],MATCH(SUMPRODUCT((ListaDeClase[DÍA]=ProgramaciónDeClase[[#Headers],[VIERNES]])*(ROUNDDOWN($B32,10)&gt;=ROUNDDOWN(ListaDeClase[HORA DE INICIO],10))*($B32&lt;=ListaDeClase[HORA DE FINALIZACIÓN]),ListaDeClase[ÚNICO]),ListaDeClase[ÚNICO],0),2),0)</f>
        <v>0</v>
      </c>
      <c r="H32" s="7">
        <f>IFERROR(INDEX(ListaDeClase[],MATCH(SUMPRODUCT((ListaDeClase[DÍA]=ProgramaciónDeClase[[#Headers],[SÁBADO]])*(ROUNDDOWN($B32,10)&gt;=ROUNDDOWN(ListaDeClase[HORA DE INICIO],10))*($B32&lt;=ListaDeClase[HORA DE FINALIZACIÓN]),ListaDeClase[ÚNICO]),ListaDeClase[ÚNICO],0),2),0)</f>
        <v>0</v>
      </c>
      <c r="I32" s="7">
        <f>IFERROR(INDEX(ListaDeClase[],MATCH(SUMPRODUCT((ListaDeClase[DÍA]=ProgramaciónDeClase[[#Headers],[DOMINGO]])*(ROUNDDOWN($B32,10)&gt;=ROUNDDOWN(ListaDeClase[HORA DE INICIO],10))*($B32&lt;=ListaDeClase[HORA DE FINALIZACIÓN]),ListaDeClase[ÚNICO]),ListaDeClase[ÚNICO],0),2),0)</f>
        <v>0</v>
      </c>
    </row>
    <row r="33" spans="2:9" ht="30" customHeight="1" x14ac:dyDescent="0.2">
      <c r="B33" s="5">
        <f t="shared" si="0"/>
        <v>0.63541666666666641</v>
      </c>
      <c r="C33" s="7">
        <f>IFERROR(INDEX(ListaDeClase[],MATCH(SUMPRODUCT((ListaDeClase[DÍA]=ProgramaciónDeClase[[#Headers],[LUNES]])*(ROUNDDOWN($B33,10)&gt;=ROUNDDOWN(ListaDeClase[HORA DE INICIO],10))*($B33&lt;=ListaDeClase[HORA DE FINALIZACIÓN]),ListaDeClase[ÚNICO]),ListaDeClase[ÚNICO],0),2),0)</f>
        <v>0</v>
      </c>
      <c r="D33" s="7">
        <f>IFERROR(INDEX(ListaDeClase[],MATCH(SUMPRODUCT((ListaDeClase[DÍA]=ProgramaciónDeClase[[#Headers],[MARTES]])*(ROUNDDOWN($B33,10)&gt;=ROUNDDOWN(ListaDeClase[HORA DE INICIO],10))*($B33&lt;=ListaDeClase[HORA DE FINALIZACIÓN]),ListaDeClase[ÚNICO]),ListaDeClase[ÚNICO],0),2),0)</f>
        <v>0</v>
      </c>
      <c r="E33" s="7">
        <f>IFERROR(INDEX(ListaDeClase[],MATCH(SUMPRODUCT((ListaDeClase[DÍA]=ProgramaciónDeClase[[#Headers],[MIÉRCOLES]])*(ROUNDDOWN($B33,10)&gt;=ROUNDDOWN(ListaDeClase[HORA DE INICIO],10))*($B33&lt;=ListaDeClase[HORA DE FINALIZACIÓN]),ListaDeClase[ÚNICO]),ListaDeClase[ÚNICO],0),2),0)</f>
        <v>0</v>
      </c>
      <c r="F33" s="7">
        <f>IFERROR(INDEX(ListaDeClase[],MATCH(SUMPRODUCT((ListaDeClase[DÍA]=ProgramaciónDeClase[[#Headers],[JUEVES]])*(ROUNDDOWN($B33,10)&gt;=ROUNDDOWN(ListaDeClase[HORA DE INICIO],10))*($B33&lt;=ListaDeClase[HORA DE FINALIZACIÓN]),ListaDeClase[ÚNICO]),ListaDeClase[ÚNICO],0),2),0)</f>
        <v>0</v>
      </c>
      <c r="G33" s="7">
        <f>IFERROR(INDEX(ListaDeClase[],MATCH(SUMPRODUCT((ListaDeClase[DÍA]=ProgramaciónDeClase[[#Headers],[VIERNES]])*(ROUNDDOWN($B33,10)&gt;=ROUNDDOWN(ListaDeClase[HORA DE INICIO],10))*($B33&lt;=ListaDeClase[HORA DE FINALIZACIÓN]),ListaDeClase[ÚNICO]),ListaDeClase[ÚNICO],0),2),0)</f>
        <v>0</v>
      </c>
      <c r="H33" s="7">
        <f>IFERROR(INDEX(ListaDeClase[],MATCH(SUMPRODUCT((ListaDeClase[DÍA]=ProgramaciónDeClase[[#Headers],[SÁBADO]])*(ROUNDDOWN($B33,10)&gt;=ROUNDDOWN(ListaDeClase[HORA DE INICIO],10))*($B33&lt;=ListaDeClase[HORA DE FINALIZACIÓN]),ListaDeClase[ÚNICO]),ListaDeClase[ÚNICO],0),2),0)</f>
        <v>0</v>
      </c>
      <c r="I33" s="7">
        <f>IFERROR(INDEX(ListaDeClase[],MATCH(SUMPRODUCT((ListaDeClase[DÍA]=ProgramaciónDeClase[[#Headers],[DOMINGO]])*(ROUNDDOWN($B33,10)&gt;=ROUNDDOWN(ListaDeClase[HORA DE INICIO],10))*($B33&lt;=ListaDeClase[HORA DE FINALIZACIÓN]),ListaDeClase[ÚNICO]),ListaDeClase[ÚNICO],0),2),0)</f>
        <v>0</v>
      </c>
    </row>
    <row r="34" spans="2:9" ht="30" customHeight="1" x14ac:dyDescent="0.2">
      <c r="B34" s="5">
        <f t="shared" si="0"/>
        <v>0.64583333333333304</v>
      </c>
      <c r="C34" s="7">
        <f>IFERROR(INDEX(ListaDeClase[],MATCH(SUMPRODUCT((ListaDeClase[DÍA]=ProgramaciónDeClase[[#Headers],[LUNES]])*(ROUNDDOWN($B34,10)&gt;=ROUNDDOWN(ListaDeClase[HORA DE INICIO],10))*($B34&lt;=ListaDeClase[HORA DE FINALIZACIÓN]),ListaDeClase[ÚNICO]),ListaDeClase[ÚNICO],0),2),0)</f>
        <v>0</v>
      </c>
      <c r="D34" s="7">
        <f>IFERROR(INDEX(ListaDeClase[],MATCH(SUMPRODUCT((ListaDeClase[DÍA]=ProgramaciónDeClase[[#Headers],[MARTES]])*(ROUNDDOWN($B34,10)&gt;=ROUNDDOWN(ListaDeClase[HORA DE INICIO],10))*($B34&lt;=ListaDeClase[HORA DE FINALIZACIÓN]),ListaDeClase[ÚNICO]),ListaDeClase[ÚNICO],0),2),0)</f>
        <v>0</v>
      </c>
      <c r="E34" s="7">
        <f>IFERROR(INDEX(ListaDeClase[],MATCH(SUMPRODUCT((ListaDeClase[DÍA]=ProgramaciónDeClase[[#Headers],[MIÉRCOLES]])*(ROUNDDOWN($B34,10)&gt;=ROUNDDOWN(ListaDeClase[HORA DE INICIO],10))*($B34&lt;=ListaDeClase[HORA DE FINALIZACIÓN]),ListaDeClase[ÚNICO]),ListaDeClase[ÚNICO],0),2),0)</f>
        <v>0</v>
      </c>
      <c r="F34" s="7">
        <f>IFERROR(INDEX(ListaDeClase[],MATCH(SUMPRODUCT((ListaDeClase[DÍA]=ProgramaciónDeClase[[#Headers],[JUEVES]])*(ROUNDDOWN($B34,10)&gt;=ROUNDDOWN(ListaDeClase[HORA DE INICIO],10))*($B34&lt;=ListaDeClase[HORA DE FINALIZACIÓN]),ListaDeClase[ÚNICO]),ListaDeClase[ÚNICO],0),2),0)</f>
        <v>0</v>
      </c>
      <c r="G34" s="7">
        <f>IFERROR(INDEX(ListaDeClase[],MATCH(SUMPRODUCT((ListaDeClase[DÍA]=ProgramaciónDeClase[[#Headers],[VIERNES]])*(ROUNDDOWN($B34,10)&gt;=ROUNDDOWN(ListaDeClase[HORA DE INICIO],10))*($B34&lt;=ListaDeClase[HORA DE FINALIZACIÓN]),ListaDeClase[ÚNICO]),ListaDeClase[ÚNICO],0),2),0)</f>
        <v>0</v>
      </c>
      <c r="H34" s="7">
        <f>IFERROR(INDEX(ListaDeClase[],MATCH(SUMPRODUCT((ListaDeClase[DÍA]=ProgramaciónDeClase[[#Headers],[SÁBADO]])*(ROUNDDOWN($B34,10)&gt;=ROUNDDOWN(ListaDeClase[HORA DE INICIO],10))*($B34&lt;=ListaDeClase[HORA DE FINALIZACIÓN]),ListaDeClase[ÚNICO]),ListaDeClase[ÚNICO],0),2),0)</f>
        <v>0</v>
      </c>
      <c r="I34" s="7">
        <f>IFERROR(INDEX(ListaDeClase[],MATCH(SUMPRODUCT((ListaDeClase[DÍA]=ProgramaciónDeClase[[#Headers],[DOMINGO]])*(ROUNDDOWN($B34,10)&gt;=ROUNDDOWN(ListaDeClase[HORA DE INICIO],10))*($B34&lt;=ListaDeClase[HORA DE FINALIZACIÓN]),ListaDeClase[ÚNICO]),ListaDeClase[ÚNICO],0),2),0)</f>
        <v>0</v>
      </c>
    </row>
    <row r="35" spans="2:9" ht="30" customHeight="1" x14ac:dyDescent="0.2">
      <c r="B35" s="5">
        <f t="shared" si="0"/>
        <v>0.65624999999999967</v>
      </c>
      <c r="C35" s="7">
        <f>IFERROR(INDEX(ListaDeClase[],MATCH(SUMPRODUCT((ListaDeClase[DÍA]=ProgramaciónDeClase[[#Headers],[LUNES]])*(ROUNDDOWN($B35,10)&gt;=ROUNDDOWN(ListaDeClase[HORA DE INICIO],10))*($B35&lt;=ListaDeClase[HORA DE FINALIZACIÓN]),ListaDeClase[ÚNICO]),ListaDeClase[ÚNICO],0),2),0)</f>
        <v>0</v>
      </c>
      <c r="D35" s="7">
        <f>IFERROR(INDEX(ListaDeClase[],MATCH(SUMPRODUCT((ListaDeClase[DÍA]=ProgramaciónDeClase[[#Headers],[MARTES]])*(ROUNDDOWN($B35,10)&gt;=ROUNDDOWN(ListaDeClase[HORA DE INICIO],10))*($B35&lt;=ListaDeClase[HORA DE FINALIZACIÓN]),ListaDeClase[ÚNICO]),ListaDeClase[ÚNICO],0),2),0)</f>
        <v>0</v>
      </c>
      <c r="E35" s="7">
        <f>IFERROR(INDEX(ListaDeClase[],MATCH(SUMPRODUCT((ListaDeClase[DÍA]=ProgramaciónDeClase[[#Headers],[MIÉRCOLES]])*(ROUNDDOWN($B35,10)&gt;=ROUNDDOWN(ListaDeClase[HORA DE INICIO],10))*($B35&lt;=ListaDeClase[HORA DE FINALIZACIÓN]),ListaDeClase[ÚNICO]),ListaDeClase[ÚNICO],0),2),0)</f>
        <v>0</v>
      </c>
      <c r="F35" s="7">
        <f>IFERROR(INDEX(ListaDeClase[],MATCH(SUMPRODUCT((ListaDeClase[DÍA]=ProgramaciónDeClase[[#Headers],[JUEVES]])*(ROUNDDOWN($B35,10)&gt;=ROUNDDOWN(ListaDeClase[HORA DE INICIO],10))*($B35&lt;=ListaDeClase[HORA DE FINALIZACIÓN]),ListaDeClase[ÚNICO]),ListaDeClase[ÚNICO],0),2),0)</f>
        <v>0</v>
      </c>
      <c r="G35" s="7">
        <f>IFERROR(INDEX(ListaDeClase[],MATCH(SUMPRODUCT((ListaDeClase[DÍA]=ProgramaciónDeClase[[#Headers],[VIERNES]])*(ROUNDDOWN($B35,10)&gt;=ROUNDDOWN(ListaDeClase[HORA DE INICIO],10))*($B35&lt;=ListaDeClase[HORA DE FINALIZACIÓN]),ListaDeClase[ÚNICO]),ListaDeClase[ÚNICO],0),2),0)</f>
        <v>0</v>
      </c>
      <c r="H35" s="7">
        <f>IFERROR(INDEX(ListaDeClase[],MATCH(SUMPRODUCT((ListaDeClase[DÍA]=ProgramaciónDeClase[[#Headers],[SÁBADO]])*(ROUNDDOWN($B35,10)&gt;=ROUNDDOWN(ListaDeClase[HORA DE INICIO],10))*($B35&lt;=ListaDeClase[HORA DE FINALIZACIÓN]),ListaDeClase[ÚNICO]),ListaDeClase[ÚNICO],0),2),0)</f>
        <v>0</v>
      </c>
      <c r="I35" s="7">
        <f>IFERROR(INDEX(ListaDeClase[],MATCH(SUMPRODUCT((ListaDeClase[DÍA]=ProgramaciónDeClase[[#Headers],[DOMINGO]])*(ROUNDDOWN($B35,10)&gt;=ROUNDDOWN(ListaDeClase[HORA DE INICIO],10))*($B35&lt;=ListaDeClase[HORA DE FINALIZACIÓN]),ListaDeClase[ÚNICO]),ListaDeClase[ÚNICO],0),2),0)</f>
        <v>0</v>
      </c>
    </row>
    <row r="36" spans="2:9" ht="30" customHeight="1" x14ac:dyDescent="0.2">
      <c r="B36" s="5">
        <f t="shared" si="0"/>
        <v>0.6666666666666663</v>
      </c>
      <c r="C36" s="7" t="str">
        <f>IFERROR(INDEX(ListaDeClase[],MATCH(SUMPRODUCT((ListaDeClase[DÍA]=ProgramaciónDeClase[[#Headers],[LUNES]])*(ROUNDDOWN($B36,10)&gt;=ROUNDDOWN(ListaDeClase[HORA DE INICIO],10))*($B36&lt;=ListaDeClase[HORA DE FINALIZACIÓN]),ListaDeClase[ÚNICO]),ListaDeClase[ÚNICO],0),2),0)</f>
        <v>SP-111</v>
      </c>
      <c r="D36" s="7">
        <f>IFERROR(INDEX(ListaDeClase[],MATCH(SUMPRODUCT((ListaDeClase[DÍA]=ProgramaciónDeClase[[#Headers],[MARTES]])*(ROUNDDOWN($B36,10)&gt;=ROUNDDOWN(ListaDeClase[HORA DE INICIO],10))*($B36&lt;=ListaDeClase[HORA DE FINALIZACIÓN]),ListaDeClase[ÚNICO]),ListaDeClase[ÚNICO],0),2),0)</f>
        <v>0</v>
      </c>
      <c r="E36" s="7">
        <f>IFERROR(INDEX(ListaDeClase[],MATCH(SUMPRODUCT((ListaDeClase[DÍA]=ProgramaciónDeClase[[#Headers],[MIÉRCOLES]])*(ROUNDDOWN($B36,10)&gt;=ROUNDDOWN(ListaDeClase[HORA DE INICIO],10))*($B36&lt;=ListaDeClase[HORA DE FINALIZACIÓN]),ListaDeClase[ÚNICO]),ListaDeClase[ÚNICO],0),2),0)</f>
        <v>0</v>
      </c>
      <c r="F36" s="7">
        <f>IFERROR(INDEX(ListaDeClase[],MATCH(SUMPRODUCT((ListaDeClase[DÍA]=ProgramaciónDeClase[[#Headers],[JUEVES]])*(ROUNDDOWN($B36,10)&gt;=ROUNDDOWN(ListaDeClase[HORA DE INICIO],10))*($B36&lt;=ListaDeClase[HORA DE FINALIZACIÓN]),ListaDeClase[ÚNICO]),ListaDeClase[ÚNICO],0),2),0)</f>
        <v>0</v>
      </c>
      <c r="G36" s="7">
        <f>IFERROR(INDEX(ListaDeClase[],MATCH(SUMPRODUCT((ListaDeClase[DÍA]=ProgramaciónDeClase[[#Headers],[VIERNES]])*(ROUNDDOWN($B36,10)&gt;=ROUNDDOWN(ListaDeClase[HORA DE INICIO],10))*($B36&lt;=ListaDeClase[HORA DE FINALIZACIÓN]),ListaDeClase[ÚNICO]),ListaDeClase[ÚNICO],0),2),0)</f>
        <v>0</v>
      </c>
      <c r="H36" s="7">
        <f>IFERROR(INDEX(ListaDeClase[],MATCH(SUMPRODUCT((ListaDeClase[DÍA]=ProgramaciónDeClase[[#Headers],[SÁBADO]])*(ROUNDDOWN($B36,10)&gt;=ROUNDDOWN(ListaDeClase[HORA DE INICIO],10))*($B36&lt;=ListaDeClase[HORA DE FINALIZACIÓN]),ListaDeClase[ÚNICO]),ListaDeClase[ÚNICO],0),2),0)</f>
        <v>0</v>
      </c>
      <c r="I36" s="7">
        <f>IFERROR(INDEX(ListaDeClase[],MATCH(SUMPRODUCT((ListaDeClase[DÍA]=ProgramaciónDeClase[[#Headers],[DOMINGO]])*(ROUNDDOWN($B36,10)&gt;=ROUNDDOWN(ListaDeClase[HORA DE INICIO],10))*($B36&lt;=ListaDeClase[HORA DE FINALIZACIÓN]),ListaDeClase[ÚNICO]),ListaDeClase[ÚNICO],0),2),0)</f>
        <v>0</v>
      </c>
    </row>
    <row r="37" spans="2:9" ht="30" customHeight="1" x14ac:dyDescent="0.2">
      <c r="B37" s="5">
        <f t="shared" ref="B37:B56" si="1">B36+Increment</f>
        <v>0.67708333333333293</v>
      </c>
      <c r="C37" s="7" t="str">
        <f>IFERROR(INDEX(ListaDeClase[],MATCH(SUMPRODUCT((ListaDeClase[DÍA]=ProgramaciónDeClase[[#Headers],[LUNES]])*(ROUNDDOWN($B37,10)&gt;=ROUNDDOWN(ListaDeClase[HORA DE INICIO],10))*($B37&lt;=ListaDeClase[HORA DE FINALIZACIÓN]),ListaDeClase[ÚNICO]),ListaDeClase[ÚNICO],0),2),0)</f>
        <v>SP-111</v>
      </c>
      <c r="D37" s="7">
        <f>IFERROR(INDEX(ListaDeClase[],MATCH(SUMPRODUCT((ListaDeClase[DÍA]=ProgramaciónDeClase[[#Headers],[MARTES]])*(ROUNDDOWN($B37,10)&gt;=ROUNDDOWN(ListaDeClase[HORA DE INICIO],10))*($B37&lt;=ListaDeClase[HORA DE FINALIZACIÓN]),ListaDeClase[ÚNICO]),ListaDeClase[ÚNICO],0),2),0)</f>
        <v>0</v>
      </c>
      <c r="E37" s="7">
        <f>IFERROR(INDEX(ListaDeClase[],MATCH(SUMPRODUCT((ListaDeClase[DÍA]=ProgramaciónDeClase[[#Headers],[MIÉRCOLES]])*(ROUNDDOWN($B37,10)&gt;=ROUNDDOWN(ListaDeClase[HORA DE INICIO],10))*($B37&lt;=ListaDeClase[HORA DE FINALIZACIÓN]),ListaDeClase[ÚNICO]),ListaDeClase[ÚNICO],0),2),0)</f>
        <v>0</v>
      </c>
      <c r="F37" s="7">
        <f>IFERROR(INDEX(ListaDeClase[],MATCH(SUMPRODUCT((ListaDeClase[DÍA]=ProgramaciónDeClase[[#Headers],[JUEVES]])*(ROUNDDOWN($B37,10)&gt;=ROUNDDOWN(ListaDeClase[HORA DE INICIO],10))*($B37&lt;=ListaDeClase[HORA DE FINALIZACIÓN]),ListaDeClase[ÚNICO]),ListaDeClase[ÚNICO],0),2),0)</f>
        <v>0</v>
      </c>
      <c r="G37" s="7">
        <f>IFERROR(INDEX(ListaDeClase[],MATCH(SUMPRODUCT((ListaDeClase[DÍA]=ProgramaciónDeClase[[#Headers],[VIERNES]])*(ROUNDDOWN($B37,10)&gt;=ROUNDDOWN(ListaDeClase[HORA DE INICIO],10))*($B37&lt;=ListaDeClase[HORA DE FINALIZACIÓN]),ListaDeClase[ÚNICO]),ListaDeClase[ÚNICO],0),2),0)</f>
        <v>0</v>
      </c>
      <c r="H37" s="7">
        <f>IFERROR(INDEX(ListaDeClase[],MATCH(SUMPRODUCT((ListaDeClase[DÍA]=ProgramaciónDeClase[[#Headers],[SÁBADO]])*(ROUNDDOWN($B37,10)&gt;=ROUNDDOWN(ListaDeClase[HORA DE INICIO],10))*($B37&lt;=ListaDeClase[HORA DE FINALIZACIÓN]),ListaDeClase[ÚNICO]),ListaDeClase[ÚNICO],0),2),0)</f>
        <v>0</v>
      </c>
      <c r="I37" s="7">
        <f>IFERROR(INDEX(ListaDeClase[],MATCH(SUMPRODUCT((ListaDeClase[DÍA]=ProgramaciónDeClase[[#Headers],[DOMINGO]])*(ROUNDDOWN($B37,10)&gt;=ROUNDDOWN(ListaDeClase[HORA DE INICIO],10))*($B37&lt;=ListaDeClase[HORA DE FINALIZACIÓN]),ListaDeClase[ÚNICO]),ListaDeClase[ÚNICO],0),2),0)</f>
        <v>0</v>
      </c>
    </row>
    <row r="38" spans="2:9" ht="30" customHeight="1" x14ac:dyDescent="0.2">
      <c r="B38" s="5">
        <f t="shared" si="1"/>
        <v>0.68749999999999956</v>
      </c>
      <c r="C38" s="7" t="str">
        <f>IFERROR(INDEX(ListaDeClase[],MATCH(SUMPRODUCT((ListaDeClase[DÍA]=ProgramaciónDeClase[[#Headers],[LUNES]])*(ROUNDDOWN($B38,10)&gt;=ROUNDDOWN(ListaDeClase[HORA DE INICIO],10))*($B38&lt;=ListaDeClase[HORA DE FINALIZACIÓN]),ListaDeClase[ÚNICO]),ListaDeClase[ÚNICO],0),2),0)</f>
        <v>SP-111</v>
      </c>
      <c r="D38" s="7">
        <f>IFERROR(INDEX(ListaDeClase[],MATCH(SUMPRODUCT((ListaDeClase[DÍA]=ProgramaciónDeClase[[#Headers],[MARTES]])*(ROUNDDOWN($B38,10)&gt;=ROUNDDOWN(ListaDeClase[HORA DE INICIO],10))*($B38&lt;=ListaDeClase[HORA DE FINALIZACIÓN]),ListaDeClase[ÚNICO]),ListaDeClase[ÚNICO],0),2),0)</f>
        <v>0</v>
      </c>
      <c r="E38" s="7">
        <f>IFERROR(INDEX(ListaDeClase[],MATCH(SUMPRODUCT((ListaDeClase[DÍA]=ProgramaciónDeClase[[#Headers],[MIÉRCOLES]])*(ROUNDDOWN($B38,10)&gt;=ROUNDDOWN(ListaDeClase[HORA DE INICIO],10))*($B38&lt;=ListaDeClase[HORA DE FINALIZACIÓN]),ListaDeClase[ÚNICO]),ListaDeClase[ÚNICO],0),2),0)</f>
        <v>0</v>
      </c>
      <c r="F38" s="7">
        <f>IFERROR(INDEX(ListaDeClase[],MATCH(SUMPRODUCT((ListaDeClase[DÍA]=ProgramaciónDeClase[[#Headers],[JUEVES]])*(ROUNDDOWN($B38,10)&gt;=ROUNDDOWN(ListaDeClase[HORA DE INICIO],10))*($B38&lt;=ListaDeClase[HORA DE FINALIZACIÓN]),ListaDeClase[ÚNICO]),ListaDeClase[ÚNICO],0),2),0)</f>
        <v>0</v>
      </c>
      <c r="G38" s="7">
        <f>IFERROR(INDEX(ListaDeClase[],MATCH(SUMPRODUCT((ListaDeClase[DÍA]=ProgramaciónDeClase[[#Headers],[VIERNES]])*(ROUNDDOWN($B38,10)&gt;=ROUNDDOWN(ListaDeClase[HORA DE INICIO],10))*($B38&lt;=ListaDeClase[HORA DE FINALIZACIÓN]),ListaDeClase[ÚNICO]),ListaDeClase[ÚNICO],0),2),0)</f>
        <v>0</v>
      </c>
      <c r="H38" s="7">
        <f>IFERROR(INDEX(ListaDeClase[],MATCH(SUMPRODUCT((ListaDeClase[DÍA]=ProgramaciónDeClase[[#Headers],[SÁBADO]])*(ROUNDDOWN($B38,10)&gt;=ROUNDDOWN(ListaDeClase[HORA DE INICIO],10))*($B38&lt;=ListaDeClase[HORA DE FINALIZACIÓN]),ListaDeClase[ÚNICO]),ListaDeClase[ÚNICO],0),2),0)</f>
        <v>0</v>
      </c>
      <c r="I38" s="7">
        <f>IFERROR(INDEX(ListaDeClase[],MATCH(SUMPRODUCT((ListaDeClase[DÍA]=ProgramaciónDeClase[[#Headers],[DOMINGO]])*(ROUNDDOWN($B38,10)&gt;=ROUNDDOWN(ListaDeClase[HORA DE INICIO],10))*($B38&lt;=ListaDeClase[HORA DE FINALIZACIÓN]),ListaDeClase[ÚNICO]),ListaDeClase[ÚNICO],0),2),0)</f>
        <v>0</v>
      </c>
    </row>
    <row r="39" spans="2:9" ht="30" customHeight="1" x14ac:dyDescent="0.2">
      <c r="B39" s="5">
        <f t="shared" si="1"/>
        <v>0.69791666666666619</v>
      </c>
      <c r="C39" s="7" t="str">
        <f>IFERROR(INDEX(ListaDeClase[],MATCH(SUMPRODUCT((ListaDeClase[DÍA]=ProgramaciónDeClase[[#Headers],[LUNES]])*(ROUNDDOWN($B39,10)&gt;=ROUNDDOWN(ListaDeClase[HORA DE INICIO],10))*($B39&lt;=ListaDeClase[HORA DE FINALIZACIÓN]),ListaDeClase[ÚNICO]),ListaDeClase[ÚNICO],0),2),0)</f>
        <v>SP-111</v>
      </c>
      <c r="D39" s="7">
        <f>IFERROR(INDEX(ListaDeClase[],MATCH(SUMPRODUCT((ListaDeClase[DÍA]=ProgramaciónDeClase[[#Headers],[MARTES]])*(ROUNDDOWN($B39,10)&gt;=ROUNDDOWN(ListaDeClase[HORA DE INICIO],10))*($B39&lt;=ListaDeClase[HORA DE FINALIZACIÓN]),ListaDeClase[ÚNICO]),ListaDeClase[ÚNICO],0),2),0)</f>
        <v>0</v>
      </c>
      <c r="E39" s="7">
        <f>IFERROR(INDEX(ListaDeClase[],MATCH(SUMPRODUCT((ListaDeClase[DÍA]=ProgramaciónDeClase[[#Headers],[MIÉRCOLES]])*(ROUNDDOWN($B39,10)&gt;=ROUNDDOWN(ListaDeClase[HORA DE INICIO],10))*($B39&lt;=ListaDeClase[HORA DE FINALIZACIÓN]),ListaDeClase[ÚNICO]),ListaDeClase[ÚNICO],0),2),0)</f>
        <v>0</v>
      </c>
      <c r="F39" s="7">
        <f>IFERROR(INDEX(ListaDeClase[],MATCH(SUMPRODUCT((ListaDeClase[DÍA]=ProgramaciónDeClase[[#Headers],[JUEVES]])*(ROUNDDOWN($B39,10)&gt;=ROUNDDOWN(ListaDeClase[HORA DE INICIO],10))*($B39&lt;=ListaDeClase[HORA DE FINALIZACIÓN]),ListaDeClase[ÚNICO]),ListaDeClase[ÚNICO],0),2),0)</f>
        <v>0</v>
      </c>
      <c r="G39" s="7">
        <f>IFERROR(INDEX(ListaDeClase[],MATCH(SUMPRODUCT((ListaDeClase[DÍA]=ProgramaciónDeClase[[#Headers],[VIERNES]])*(ROUNDDOWN($B39,10)&gt;=ROUNDDOWN(ListaDeClase[HORA DE INICIO],10))*($B39&lt;=ListaDeClase[HORA DE FINALIZACIÓN]),ListaDeClase[ÚNICO]),ListaDeClase[ÚNICO],0),2),0)</f>
        <v>0</v>
      </c>
      <c r="H39" s="7">
        <f>IFERROR(INDEX(ListaDeClase[],MATCH(SUMPRODUCT((ListaDeClase[DÍA]=ProgramaciónDeClase[[#Headers],[SÁBADO]])*(ROUNDDOWN($B39,10)&gt;=ROUNDDOWN(ListaDeClase[HORA DE INICIO],10))*($B39&lt;=ListaDeClase[HORA DE FINALIZACIÓN]),ListaDeClase[ÚNICO]),ListaDeClase[ÚNICO],0),2),0)</f>
        <v>0</v>
      </c>
      <c r="I39" s="7">
        <f>IFERROR(INDEX(ListaDeClase[],MATCH(SUMPRODUCT((ListaDeClase[DÍA]=ProgramaciónDeClase[[#Headers],[DOMINGO]])*(ROUNDDOWN($B39,10)&gt;=ROUNDDOWN(ListaDeClase[HORA DE INICIO],10))*($B39&lt;=ListaDeClase[HORA DE FINALIZACIÓN]),ListaDeClase[ÚNICO]),ListaDeClase[ÚNICO],0),2),0)</f>
        <v>0</v>
      </c>
    </row>
    <row r="40" spans="2:9" ht="30" customHeight="1" x14ac:dyDescent="0.2">
      <c r="B40" s="5">
        <f t="shared" si="1"/>
        <v>0.70833333333333282</v>
      </c>
      <c r="C40" s="7" t="str">
        <f>IFERROR(INDEX(ListaDeClase[],MATCH(SUMPRODUCT((ListaDeClase[DÍA]=ProgramaciónDeClase[[#Headers],[LUNES]])*(ROUNDDOWN($B40,10)&gt;=ROUNDDOWN(ListaDeClase[HORA DE INICIO],10))*($B40&lt;=ListaDeClase[HORA DE FINALIZACIÓN]),ListaDeClase[ÚNICO]),ListaDeClase[ÚNICO],0),2),0)</f>
        <v>SP-111</v>
      </c>
      <c r="D40" s="7">
        <f>IFERROR(INDEX(ListaDeClase[],MATCH(SUMPRODUCT((ListaDeClase[DÍA]=ProgramaciónDeClase[[#Headers],[MARTES]])*(ROUNDDOWN($B40,10)&gt;=ROUNDDOWN(ListaDeClase[HORA DE INICIO],10))*($B40&lt;=ListaDeClase[HORA DE FINALIZACIÓN]),ListaDeClase[ÚNICO]),ListaDeClase[ÚNICO],0),2),0)</f>
        <v>0</v>
      </c>
      <c r="E40" s="7">
        <f>IFERROR(INDEX(ListaDeClase[],MATCH(SUMPRODUCT((ListaDeClase[DÍA]=ProgramaciónDeClase[[#Headers],[MIÉRCOLES]])*(ROUNDDOWN($B40,10)&gt;=ROUNDDOWN(ListaDeClase[HORA DE INICIO],10))*($B40&lt;=ListaDeClase[HORA DE FINALIZACIÓN]),ListaDeClase[ÚNICO]),ListaDeClase[ÚNICO],0),2),0)</f>
        <v>0</v>
      </c>
      <c r="F40" s="7">
        <f>IFERROR(INDEX(ListaDeClase[],MATCH(SUMPRODUCT((ListaDeClase[DÍA]=ProgramaciónDeClase[[#Headers],[JUEVES]])*(ROUNDDOWN($B40,10)&gt;=ROUNDDOWN(ListaDeClase[HORA DE INICIO],10))*($B40&lt;=ListaDeClase[HORA DE FINALIZACIÓN]),ListaDeClase[ÚNICO]),ListaDeClase[ÚNICO],0),2),0)</f>
        <v>0</v>
      </c>
      <c r="G40" s="7">
        <f>IFERROR(INDEX(ListaDeClase[],MATCH(SUMPRODUCT((ListaDeClase[DÍA]=ProgramaciónDeClase[[#Headers],[VIERNES]])*(ROUNDDOWN($B40,10)&gt;=ROUNDDOWN(ListaDeClase[HORA DE INICIO],10))*($B40&lt;=ListaDeClase[HORA DE FINALIZACIÓN]),ListaDeClase[ÚNICO]),ListaDeClase[ÚNICO],0),2),0)</f>
        <v>0</v>
      </c>
      <c r="H40" s="7">
        <f>IFERROR(INDEX(ListaDeClase[],MATCH(SUMPRODUCT((ListaDeClase[DÍA]=ProgramaciónDeClase[[#Headers],[SÁBADO]])*(ROUNDDOWN($B40,10)&gt;=ROUNDDOWN(ListaDeClase[HORA DE INICIO],10))*($B40&lt;=ListaDeClase[HORA DE FINALIZACIÓN]),ListaDeClase[ÚNICO]),ListaDeClase[ÚNICO],0),2),0)</f>
        <v>0</v>
      </c>
      <c r="I40" s="7">
        <f>IFERROR(INDEX(ListaDeClase[],MATCH(SUMPRODUCT((ListaDeClase[DÍA]=ProgramaciónDeClase[[#Headers],[DOMINGO]])*(ROUNDDOWN($B40,10)&gt;=ROUNDDOWN(ListaDeClase[HORA DE INICIO],10))*($B40&lt;=ListaDeClase[HORA DE FINALIZACIÓN]),ListaDeClase[ÚNICO]),ListaDeClase[ÚNICO],0),2),0)</f>
        <v>0</v>
      </c>
    </row>
    <row r="41" spans="2:9" ht="30" customHeight="1" x14ac:dyDescent="0.2">
      <c r="B41" s="5">
        <f t="shared" si="1"/>
        <v>0.71874999999999944</v>
      </c>
      <c r="C41" s="7">
        <f>IFERROR(INDEX(ListaDeClase[],MATCH(SUMPRODUCT((ListaDeClase[DÍA]=ProgramaciónDeClase[[#Headers],[LUNES]])*(ROUNDDOWN($B41,10)&gt;=ROUNDDOWN(ListaDeClase[HORA DE INICIO],10))*($B41&lt;=ListaDeClase[HORA DE FINALIZACIÓN]),ListaDeClase[ÚNICO]),ListaDeClase[ÚNICO],0),2),0)</f>
        <v>0</v>
      </c>
      <c r="D41" s="7">
        <f>IFERROR(INDEX(ListaDeClase[],MATCH(SUMPRODUCT((ListaDeClase[DÍA]=ProgramaciónDeClase[[#Headers],[MARTES]])*(ROUNDDOWN($B41,10)&gt;=ROUNDDOWN(ListaDeClase[HORA DE INICIO],10))*($B41&lt;=ListaDeClase[HORA DE FINALIZACIÓN]),ListaDeClase[ÚNICO]),ListaDeClase[ÚNICO],0),2),0)</f>
        <v>0</v>
      </c>
      <c r="E41" s="7">
        <f>IFERROR(INDEX(ListaDeClase[],MATCH(SUMPRODUCT((ListaDeClase[DÍA]=ProgramaciónDeClase[[#Headers],[MIÉRCOLES]])*(ROUNDDOWN($B41,10)&gt;=ROUNDDOWN(ListaDeClase[HORA DE INICIO],10))*($B41&lt;=ListaDeClase[HORA DE FINALIZACIÓN]),ListaDeClase[ÚNICO]),ListaDeClase[ÚNICO],0),2),0)</f>
        <v>0</v>
      </c>
      <c r="F41" s="7">
        <f>IFERROR(INDEX(ListaDeClase[],MATCH(SUMPRODUCT((ListaDeClase[DÍA]=ProgramaciónDeClase[[#Headers],[JUEVES]])*(ROUNDDOWN($B41,10)&gt;=ROUNDDOWN(ListaDeClase[HORA DE INICIO],10))*($B41&lt;=ListaDeClase[HORA DE FINALIZACIÓN]),ListaDeClase[ÚNICO]),ListaDeClase[ÚNICO],0),2),0)</f>
        <v>0</v>
      </c>
      <c r="G41" s="7">
        <f>IFERROR(INDEX(ListaDeClase[],MATCH(SUMPRODUCT((ListaDeClase[DÍA]=ProgramaciónDeClase[[#Headers],[VIERNES]])*(ROUNDDOWN($B41,10)&gt;=ROUNDDOWN(ListaDeClase[HORA DE INICIO],10))*($B41&lt;=ListaDeClase[HORA DE FINALIZACIÓN]),ListaDeClase[ÚNICO]),ListaDeClase[ÚNICO],0),2),0)</f>
        <v>0</v>
      </c>
      <c r="H41" s="7">
        <f>IFERROR(INDEX(ListaDeClase[],MATCH(SUMPRODUCT((ListaDeClase[DÍA]=ProgramaciónDeClase[[#Headers],[SÁBADO]])*(ROUNDDOWN($B41,10)&gt;=ROUNDDOWN(ListaDeClase[HORA DE INICIO],10))*($B41&lt;=ListaDeClase[HORA DE FINALIZACIÓN]),ListaDeClase[ÚNICO]),ListaDeClase[ÚNICO],0),2),0)</f>
        <v>0</v>
      </c>
      <c r="I41" s="7">
        <f>IFERROR(INDEX(ListaDeClase[],MATCH(SUMPRODUCT((ListaDeClase[DÍA]=ProgramaciónDeClase[[#Headers],[DOMINGO]])*(ROUNDDOWN($B41,10)&gt;=ROUNDDOWN(ListaDeClase[HORA DE INICIO],10))*($B41&lt;=ListaDeClase[HORA DE FINALIZACIÓN]),ListaDeClase[ÚNICO]),ListaDeClase[ÚNICO],0),2),0)</f>
        <v>0</v>
      </c>
    </row>
    <row r="42" spans="2:9" ht="30" customHeight="1" x14ac:dyDescent="0.2">
      <c r="B42" s="5">
        <f t="shared" si="1"/>
        <v>0.72916666666666607</v>
      </c>
      <c r="C42" s="7">
        <f>IFERROR(INDEX(ListaDeClase[],MATCH(SUMPRODUCT((ListaDeClase[DÍA]=ProgramaciónDeClase[[#Headers],[LUNES]])*(ROUNDDOWN($B42,10)&gt;=ROUNDDOWN(ListaDeClase[HORA DE INICIO],10))*($B42&lt;=ListaDeClase[HORA DE FINALIZACIÓN]),ListaDeClase[ÚNICO]),ListaDeClase[ÚNICO],0),2),0)</f>
        <v>0</v>
      </c>
      <c r="D42" s="7">
        <f>IFERROR(INDEX(ListaDeClase[],MATCH(SUMPRODUCT((ListaDeClase[DÍA]=ProgramaciónDeClase[[#Headers],[MARTES]])*(ROUNDDOWN($B42,10)&gt;=ROUNDDOWN(ListaDeClase[HORA DE INICIO],10))*($B42&lt;=ListaDeClase[HORA DE FINALIZACIÓN]),ListaDeClase[ÚNICO]),ListaDeClase[ÚNICO],0),2),0)</f>
        <v>0</v>
      </c>
      <c r="E42" s="7">
        <f>IFERROR(INDEX(ListaDeClase[],MATCH(SUMPRODUCT((ListaDeClase[DÍA]=ProgramaciónDeClase[[#Headers],[MIÉRCOLES]])*(ROUNDDOWN($B42,10)&gt;=ROUNDDOWN(ListaDeClase[HORA DE INICIO],10))*($B42&lt;=ListaDeClase[HORA DE FINALIZACIÓN]),ListaDeClase[ÚNICO]),ListaDeClase[ÚNICO],0),2),0)</f>
        <v>0</v>
      </c>
      <c r="F42" s="7">
        <f>IFERROR(INDEX(ListaDeClase[],MATCH(SUMPRODUCT((ListaDeClase[DÍA]=ProgramaciónDeClase[[#Headers],[JUEVES]])*(ROUNDDOWN($B42,10)&gt;=ROUNDDOWN(ListaDeClase[HORA DE INICIO],10))*($B42&lt;=ListaDeClase[HORA DE FINALIZACIÓN]),ListaDeClase[ÚNICO]),ListaDeClase[ÚNICO],0),2),0)</f>
        <v>0</v>
      </c>
      <c r="G42" s="7">
        <f>IFERROR(INDEX(ListaDeClase[],MATCH(SUMPRODUCT((ListaDeClase[DÍA]=ProgramaciónDeClase[[#Headers],[VIERNES]])*(ROUNDDOWN($B42,10)&gt;=ROUNDDOWN(ListaDeClase[HORA DE INICIO],10))*($B42&lt;=ListaDeClase[HORA DE FINALIZACIÓN]),ListaDeClase[ÚNICO]),ListaDeClase[ÚNICO],0),2),0)</f>
        <v>0</v>
      </c>
      <c r="H42" s="7">
        <f>IFERROR(INDEX(ListaDeClase[],MATCH(SUMPRODUCT((ListaDeClase[DÍA]=ProgramaciónDeClase[[#Headers],[SÁBADO]])*(ROUNDDOWN($B42,10)&gt;=ROUNDDOWN(ListaDeClase[HORA DE INICIO],10))*($B42&lt;=ListaDeClase[HORA DE FINALIZACIÓN]),ListaDeClase[ÚNICO]),ListaDeClase[ÚNICO],0),2),0)</f>
        <v>0</v>
      </c>
      <c r="I42" s="7">
        <f>IFERROR(INDEX(ListaDeClase[],MATCH(SUMPRODUCT((ListaDeClase[DÍA]=ProgramaciónDeClase[[#Headers],[DOMINGO]])*(ROUNDDOWN($B42,10)&gt;=ROUNDDOWN(ListaDeClase[HORA DE INICIO],10))*($B42&lt;=ListaDeClase[HORA DE FINALIZACIÓN]),ListaDeClase[ÚNICO]),ListaDeClase[ÚNICO],0),2),0)</f>
        <v>0</v>
      </c>
    </row>
    <row r="43" spans="2:9" ht="30" customHeight="1" x14ac:dyDescent="0.2">
      <c r="B43" s="5">
        <f t="shared" si="1"/>
        <v>0.7395833333333327</v>
      </c>
      <c r="C43" s="7">
        <f>IFERROR(INDEX(ListaDeClase[],MATCH(SUMPRODUCT((ListaDeClase[DÍA]=ProgramaciónDeClase[[#Headers],[LUNES]])*(ROUNDDOWN($B43,10)&gt;=ROUNDDOWN(ListaDeClase[HORA DE INICIO],10))*($B43&lt;=ListaDeClase[HORA DE FINALIZACIÓN]),ListaDeClase[ÚNICO]),ListaDeClase[ÚNICO],0),2),0)</f>
        <v>0</v>
      </c>
      <c r="D43" s="7">
        <f>IFERROR(INDEX(ListaDeClase[],MATCH(SUMPRODUCT((ListaDeClase[DÍA]=ProgramaciónDeClase[[#Headers],[MARTES]])*(ROUNDDOWN($B43,10)&gt;=ROUNDDOWN(ListaDeClase[HORA DE INICIO],10))*($B43&lt;=ListaDeClase[HORA DE FINALIZACIÓN]),ListaDeClase[ÚNICO]),ListaDeClase[ÚNICO],0),2),0)</f>
        <v>0</v>
      </c>
      <c r="E43" s="7">
        <f>IFERROR(INDEX(ListaDeClase[],MATCH(SUMPRODUCT((ListaDeClase[DÍA]=ProgramaciónDeClase[[#Headers],[MIÉRCOLES]])*(ROUNDDOWN($B43,10)&gt;=ROUNDDOWN(ListaDeClase[HORA DE INICIO],10))*($B43&lt;=ListaDeClase[HORA DE FINALIZACIÓN]),ListaDeClase[ÚNICO]),ListaDeClase[ÚNICO],0),2),0)</f>
        <v>0</v>
      </c>
      <c r="F43" s="7">
        <f>IFERROR(INDEX(ListaDeClase[],MATCH(SUMPRODUCT((ListaDeClase[DÍA]=ProgramaciónDeClase[[#Headers],[JUEVES]])*(ROUNDDOWN($B43,10)&gt;=ROUNDDOWN(ListaDeClase[HORA DE INICIO],10))*($B43&lt;=ListaDeClase[HORA DE FINALIZACIÓN]),ListaDeClase[ÚNICO]),ListaDeClase[ÚNICO],0),2),0)</f>
        <v>0</v>
      </c>
      <c r="G43" s="7">
        <f>IFERROR(INDEX(ListaDeClase[],MATCH(SUMPRODUCT((ListaDeClase[DÍA]=ProgramaciónDeClase[[#Headers],[VIERNES]])*(ROUNDDOWN($B43,10)&gt;=ROUNDDOWN(ListaDeClase[HORA DE INICIO],10))*($B43&lt;=ListaDeClase[HORA DE FINALIZACIÓN]),ListaDeClase[ÚNICO]),ListaDeClase[ÚNICO],0),2),0)</f>
        <v>0</v>
      </c>
      <c r="H43" s="7">
        <f>IFERROR(INDEX(ListaDeClase[],MATCH(SUMPRODUCT((ListaDeClase[DÍA]=ProgramaciónDeClase[[#Headers],[SÁBADO]])*(ROUNDDOWN($B43,10)&gt;=ROUNDDOWN(ListaDeClase[HORA DE INICIO],10))*($B43&lt;=ListaDeClase[HORA DE FINALIZACIÓN]),ListaDeClase[ÚNICO]),ListaDeClase[ÚNICO],0),2),0)</f>
        <v>0</v>
      </c>
      <c r="I43" s="7">
        <f>IFERROR(INDEX(ListaDeClase[],MATCH(SUMPRODUCT((ListaDeClase[DÍA]=ProgramaciónDeClase[[#Headers],[DOMINGO]])*(ROUNDDOWN($B43,10)&gt;=ROUNDDOWN(ListaDeClase[HORA DE INICIO],10))*($B43&lt;=ListaDeClase[HORA DE FINALIZACIÓN]),ListaDeClase[ÚNICO]),ListaDeClase[ÚNICO],0),2),0)</f>
        <v>0</v>
      </c>
    </row>
    <row r="44" spans="2:9" ht="30" customHeight="1" x14ac:dyDescent="0.2">
      <c r="B44" s="5">
        <f t="shared" si="1"/>
        <v>0.74999999999999933</v>
      </c>
      <c r="C44" s="7">
        <f>IFERROR(INDEX(ListaDeClase[],MATCH(SUMPRODUCT((ListaDeClase[DÍA]=ProgramaciónDeClase[[#Headers],[LUNES]])*(ROUNDDOWN($B44,10)&gt;=ROUNDDOWN(ListaDeClase[HORA DE INICIO],10))*($B44&lt;=ListaDeClase[HORA DE FINALIZACIÓN]),ListaDeClase[ÚNICO]),ListaDeClase[ÚNICO],0),2),0)</f>
        <v>0</v>
      </c>
      <c r="D44" s="7">
        <f>IFERROR(INDEX(ListaDeClase[],MATCH(SUMPRODUCT((ListaDeClase[DÍA]=ProgramaciónDeClase[[#Headers],[MARTES]])*(ROUNDDOWN($B44,10)&gt;=ROUNDDOWN(ListaDeClase[HORA DE INICIO],10))*($B44&lt;=ListaDeClase[HORA DE FINALIZACIÓN]),ListaDeClase[ÚNICO]),ListaDeClase[ÚNICO],0),2),0)</f>
        <v>0</v>
      </c>
      <c r="E44" s="7">
        <f>IFERROR(INDEX(ListaDeClase[],MATCH(SUMPRODUCT((ListaDeClase[DÍA]=ProgramaciónDeClase[[#Headers],[MIÉRCOLES]])*(ROUNDDOWN($B44,10)&gt;=ROUNDDOWN(ListaDeClase[HORA DE INICIO],10))*($B44&lt;=ListaDeClase[HORA DE FINALIZACIÓN]),ListaDeClase[ÚNICO]),ListaDeClase[ÚNICO],0),2),0)</f>
        <v>0</v>
      </c>
      <c r="F44" s="7">
        <f>IFERROR(INDEX(ListaDeClase[],MATCH(SUMPRODUCT((ListaDeClase[DÍA]=ProgramaciónDeClase[[#Headers],[JUEVES]])*(ROUNDDOWN($B44,10)&gt;=ROUNDDOWN(ListaDeClase[HORA DE INICIO],10))*($B44&lt;=ListaDeClase[HORA DE FINALIZACIÓN]),ListaDeClase[ÚNICO]),ListaDeClase[ÚNICO],0),2),0)</f>
        <v>0</v>
      </c>
      <c r="G44" s="7">
        <f>IFERROR(INDEX(ListaDeClase[],MATCH(SUMPRODUCT((ListaDeClase[DÍA]=ProgramaciónDeClase[[#Headers],[VIERNES]])*(ROUNDDOWN($B44,10)&gt;=ROUNDDOWN(ListaDeClase[HORA DE INICIO],10))*($B44&lt;=ListaDeClase[HORA DE FINALIZACIÓN]),ListaDeClase[ÚNICO]),ListaDeClase[ÚNICO],0),2),0)</f>
        <v>0</v>
      </c>
      <c r="H44" s="7">
        <f>IFERROR(INDEX(ListaDeClase[],MATCH(SUMPRODUCT((ListaDeClase[DÍA]=ProgramaciónDeClase[[#Headers],[SÁBADO]])*(ROUNDDOWN($B44,10)&gt;=ROUNDDOWN(ListaDeClase[HORA DE INICIO],10))*($B44&lt;=ListaDeClase[HORA DE FINALIZACIÓN]),ListaDeClase[ÚNICO]),ListaDeClase[ÚNICO],0),2),0)</f>
        <v>0</v>
      </c>
      <c r="I44" s="7">
        <f>IFERROR(INDEX(ListaDeClase[],MATCH(SUMPRODUCT((ListaDeClase[DÍA]=ProgramaciónDeClase[[#Headers],[DOMINGO]])*(ROUNDDOWN($B44,10)&gt;=ROUNDDOWN(ListaDeClase[HORA DE INICIO],10))*($B44&lt;=ListaDeClase[HORA DE FINALIZACIÓN]),ListaDeClase[ÚNICO]),ListaDeClase[ÚNICO],0),2),0)</f>
        <v>0</v>
      </c>
    </row>
    <row r="45" spans="2:9" ht="30" customHeight="1" x14ac:dyDescent="0.2">
      <c r="B45" s="5">
        <f t="shared" si="1"/>
        <v>0.76041666666666596</v>
      </c>
      <c r="C45" s="7">
        <f>IFERROR(INDEX(ListaDeClase[],MATCH(SUMPRODUCT((ListaDeClase[DÍA]=ProgramaciónDeClase[[#Headers],[LUNES]])*(ROUNDDOWN($B45,10)&gt;=ROUNDDOWN(ListaDeClase[HORA DE INICIO],10))*($B45&lt;=ListaDeClase[HORA DE FINALIZACIÓN]),ListaDeClase[ÚNICO]),ListaDeClase[ÚNICO],0),2),0)</f>
        <v>0</v>
      </c>
      <c r="D45" s="7">
        <f>IFERROR(INDEX(ListaDeClase[],MATCH(SUMPRODUCT((ListaDeClase[DÍA]=ProgramaciónDeClase[[#Headers],[MARTES]])*(ROUNDDOWN($B45,10)&gt;=ROUNDDOWN(ListaDeClase[HORA DE INICIO],10))*($B45&lt;=ListaDeClase[HORA DE FINALIZACIÓN]),ListaDeClase[ÚNICO]),ListaDeClase[ÚNICO],0),2),0)</f>
        <v>0</v>
      </c>
      <c r="E45" s="7">
        <f>IFERROR(INDEX(ListaDeClase[],MATCH(SUMPRODUCT((ListaDeClase[DÍA]=ProgramaciónDeClase[[#Headers],[MIÉRCOLES]])*(ROUNDDOWN($B45,10)&gt;=ROUNDDOWN(ListaDeClase[HORA DE INICIO],10))*($B45&lt;=ListaDeClase[HORA DE FINALIZACIÓN]),ListaDeClase[ÚNICO]),ListaDeClase[ÚNICO],0),2),0)</f>
        <v>0</v>
      </c>
      <c r="F45" s="7">
        <f>IFERROR(INDEX(ListaDeClase[],MATCH(SUMPRODUCT((ListaDeClase[DÍA]=ProgramaciónDeClase[[#Headers],[JUEVES]])*(ROUNDDOWN($B45,10)&gt;=ROUNDDOWN(ListaDeClase[HORA DE INICIO],10))*($B45&lt;=ListaDeClase[HORA DE FINALIZACIÓN]),ListaDeClase[ÚNICO]),ListaDeClase[ÚNICO],0),2),0)</f>
        <v>0</v>
      </c>
      <c r="G45" s="7">
        <f>IFERROR(INDEX(ListaDeClase[],MATCH(SUMPRODUCT((ListaDeClase[DÍA]=ProgramaciónDeClase[[#Headers],[VIERNES]])*(ROUNDDOWN($B45,10)&gt;=ROUNDDOWN(ListaDeClase[HORA DE INICIO],10))*($B45&lt;=ListaDeClase[HORA DE FINALIZACIÓN]),ListaDeClase[ÚNICO]),ListaDeClase[ÚNICO],0),2),0)</f>
        <v>0</v>
      </c>
      <c r="H45" s="7">
        <f>IFERROR(INDEX(ListaDeClase[],MATCH(SUMPRODUCT((ListaDeClase[DÍA]=ProgramaciónDeClase[[#Headers],[SÁBADO]])*(ROUNDDOWN($B45,10)&gt;=ROUNDDOWN(ListaDeClase[HORA DE INICIO],10))*($B45&lt;=ListaDeClase[HORA DE FINALIZACIÓN]),ListaDeClase[ÚNICO]),ListaDeClase[ÚNICO],0),2),0)</f>
        <v>0</v>
      </c>
      <c r="I45" s="7">
        <f>IFERROR(INDEX(ListaDeClase[],MATCH(SUMPRODUCT((ListaDeClase[DÍA]=ProgramaciónDeClase[[#Headers],[DOMINGO]])*(ROUNDDOWN($B45,10)&gt;=ROUNDDOWN(ListaDeClase[HORA DE INICIO],10))*($B45&lt;=ListaDeClase[HORA DE FINALIZACIÓN]),ListaDeClase[ÚNICO]),ListaDeClase[ÚNICO],0),2),0)</f>
        <v>0</v>
      </c>
    </row>
    <row r="46" spans="2:9" ht="30" customHeight="1" x14ac:dyDescent="0.2">
      <c r="B46" s="5">
        <f t="shared" si="1"/>
        <v>0.77083333333333259</v>
      </c>
      <c r="C46" s="7">
        <f>IFERROR(INDEX(ListaDeClase[],MATCH(SUMPRODUCT((ListaDeClase[DÍA]=ProgramaciónDeClase[[#Headers],[LUNES]])*(ROUNDDOWN($B46,10)&gt;=ROUNDDOWN(ListaDeClase[HORA DE INICIO],10))*($B46&lt;=ListaDeClase[HORA DE FINALIZACIÓN]),ListaDeClase[ÚNICO]),ListaDeClase[ÚNICO],0),2),0)</f>
        <v>0</v>
      </c>
      <c r="D46" s="7">
        <f>IFERROR(INDEX(ListaDeClase[],MATCH(SUMPRODUCT((ListaDeClase[DÍA]=ProgramaciónDeClase[[#Headers],[MARTES]])*(ROUNDDOWN($B46,10)&gt;=ROUNDDOWN(ListaDeClase[HORA DE INICIO],10))*($B46&lt;=ListaDeClase[HORA DE FINALIZACIÓN]),ListaDeClase[ÚNICO]),ListaDeClase[ÚNICO],0),2),0)</f>
        <v>0</v>
      </c>
      <c r="E46" s="7">
        <f>IFERROR(INDEX(ListaDeClase[],MATCH(SUMPRODUCT((ListaDeClase[DÍA]=ProgramaciónDeClase[[#Headers],[MIÉRCOLES]])*(ROUNDDOWN($B46,10)&gt;=ROUNDDOWN(ListaDeClase[HORA DE INICIO],10))*($B46&lt;=ListaDeClase[HORA DE FINALIZACIÓN]),ListaDeClase[ÚNICO]),ListaDeClase[ÚNICO],0),2),0)</f>
        <v>0</v>
      </c>
      <c r="F46" s="7">
        <f>IFERROR(INDEX(ListaDeClase[],MATCH(SUMPRODUCT((ListaDeClase[DÍA]=ProgramaciónDeClase[[#Headers],[JUEVES]])*(ROUNDDOWN($B46,10)&gt;=ROUNDDOWN(ListaDeClase[HORA DE INICIO],10))*($B46&lt;=ListaDeClase[HORA DE FINALIZACIÓN]),ListaDeClase[ÚNICO]),ListaDeClase[ÚNICO],0),2),0)</f>
        <v>0</v>
      </c>
      <c r="G46" s="7">
        <f>IFERROR(INDEX(ListaDeClase[],MATCH(SUMPRODUCT((ListaDeClase[DÍA]=ProgramaciónDeClase[[#Headers],[VIERNES]])*(ROUNDDOWN($B46,10)&gt;=ROUNDDOWN(ListaDeClase[HORA DE INICIO],10))*($B46&lt;=ListaDeClase[HORA DE FINALIZACIÓN]),ListaDeClase[ÚNICO]),ListaDeClase[ÚNICO],0),2),0)</f>
        <v>0</v>
      </c>
      <c r="H46" s="7">
        <f>IFERROR(INDEX(ListaDeClase[],MATCH(SUMPRODUCT((ListaDeClase[DÍA]=ProgramaciónDeClase[[#Headers],[SÁBADO]])*(ROUNDDOWN($B46,10)&gt;=ROUNDDOWN(ListaDeClase[HORA DE INICIO],10))*($B46&lt;=ListaDeClase[HORA DE FINALIZACIÓN]),ListaDeClase[ÚNICO]),ListaDeClase[ÚNICO],0),2),0)</f>
        <v>0</v>
      </c>
      <c r="I46" s="7">
        <f>IFERROR(INDEX(ListaDeClase[],MATCH(SUMPRODUCT((ListaDeClase[DÍA]=ProgramaciónDeClase[[#Headers],[DOMINGO]])*(ROUNDDOWN($B46,10)&gt;=ROUNDDOWN(ListaDeClase[HORA DE INICIO],10))*($B46&lt;=ListaDeClase[HORA DE FINALIZACIÓN]),ListaDeClase[ÚNICO]),ListaDeClase[ÚNICO],0),2),0)</f>
        <v>0</v>
      </c>
    </row>
    <row r="47" spans="2:9" ht="30" customHeight="1" x14ac:dyDescent="0.2">
      <c r="B47" s="5">
        <f t="shared" si="1"/>
        <v>0.78124999999999922</v>
      </c>
      <c r="C47" s="7">
        <f>IFERROR(INDEX(ListaDeClase[],MATCH(SUMPRODUCT((ListaDeClase[DÍA]=ProgramaciónDeClase[[#Headers],[LUNES]])*(ROUNDDOWN($B47,10)&gt;=ROUNDDOWN(ListaDeClase[HORA DE INICIO],10))*($B47&lt;=ListaDeClase[HORA DE FINALIZACIÓN]),ListaDeClase[ÚNICO]),ListaDeClase[ÚNICO],0),2),0)</f>
        <v>0</v>
      </c>
      <c r="D47" s="7">
        <f>IFERROR(INDEX(ListaDeClase[],MATCH(SUMPRODUCT((ListaDeClase[DÍA]=ProgramaciónDeClase[[#Headers],[MARTES]])*(ROUNDDOWN($B47,10)&gt;=ROUNDDOWN(ListaDeClase[HORA DE INICIO],10))*($B47&lt;=ListaDeClase[HORA DE FINALIZACIÓN]),ListaDeClase[ÚNICO]),ListaDeClase[ÚNICO],0),2),0)</f>
        <v>0</v>
      </c>
      <c r="E47" s="7">
        <f>IFERROR(INDEX(ListaDeClase[],MATCH(SUMPRODUCT((ListaDeClase[DÍA]=ProgramaciónDeClase[[#Headers],[MIÉRCOLES]])*(ROUNDDOWN($B47,10)&gt;=ROUNDDOWN(ListaDeClase[HORA DE INICIO],10))*($B47&lt;=ListaDeClase[HORA DE FINALIZACIÓN]),ListaDeClase[ÚNICO]),ListaDeClase[ÚNICO],0),2),0)</f>
        <v>0</v>
      </c>
      <c r="F47" s="7">
        <f>IFERROR(INDEX(ListaDeClase[],MATCH(SUMPRODUCT((ListaDeClase[DÍA]=ProgramaciónDeClase[[#Headers],[JUEVES]])*(ROUNDDOWN($B47,10)&gt;=ROUNDDOWN(ListaDeClase[HORA DE INICIO],10))*($B47&lt;=ListaDeClase[HORA DE FINALIZACIÓN]),ListaDeClase[ÚNICO]),ListaDeClase[ÚNICO],0),2),0)</f>
        <v>0</v>
      </c>
      <c r="G47" s="7">
        <f>IFERROR(INDEX(ListaDeClase[],MATCH(SUMPRODUCT((ListaDeClase[DÍA]=ProgramaciónDeClase[[#Headers],[VIERNES]])*(ROUNDDOWN($B47,10)&gt;=ROUNDDOWN(ListaDeClase[HORA DE INICIO],10))*($B47&lt;=ListaDeClase[HORA DE FINALIZACIÓN]),ListaDeClase[ÚNICO]),ListaDeClase[ÚNICO],0),2),0)</f>
        <v>0</v>
      </c>
      <c r="H47" s="7">
        <f>IFERROR(INDEX(ListaDeClase[],MATCH(SUMPRODUCT((ListaDeClase[DÍA]=ProgramaciónDeClase[[#Headers],[SÁBADO]])*(ROUNDDOWN($B47,10)&gt;=ROUNDDOWN(ListaDeClase[HORA DE INICIO],10))*($B47&lt;=ListaDeClase[HORA DE FINALIZACIÓN]),ListaDeClase[ÚNICO]),ListaDeClase[ÚNICO],0),2),0)</f>
        <v>0</v>
      </c>
      <c r="I47" s="7">
        <f>IFERROR(INDEX(ListaDeClase[],MATCH(SUMPRODUCT((ListaDeClase[DÍA]=ProgramaciónDeClase[[#Headers],[DOMINGO]])*(ROUNDDOWN($B47,10)&gt;=ROUNDDOWN(ListaDeClase[HORA DE INICIO],10))*($B47&lt;=ListaDeClase[HORA DE FINALIZACIÓN]),ListaDeClase[ÚNICO]),ListaDeClase[ÚNICO],0),2),0)</f>
        <v>0</v>
      </c>
    </row>
    <row r="48" spans="2:9" ht="30" customHeight="1" x14ac:dyDescent="0.2">
      <c r="B48" s="5">
        <f t="shared" si="1"/>
        <v>0.79166666666666585</v>
      </c>
      <c r="C48" s="7">
        <f>IFERROR(INDEX(ListaDeClase[],MATCH(SUMPRODUCT((ListaDeClase[DÍA]=ProgramaciónDeClase[[#Headers],[LUNES]])*(ROUNDDOWN($B48,10)&gt;=ROUNDDOWN(ListaDeClase[HORA DE INICIO],10))*($B48&lt;=ListaDeClase[HORA DE FINALIZACIÓN]),ListaDeClase[ÚNICO]),ListaDeClase[ÚNICO],0),2),0)</f>
        <v>0</v>
      </c>
      <c r="D48" s="7">
        <f>IFERROR(INDEX(ListaDeClase[],MATCH(SUMPRODUCT((ListaDeClase[DÍA]=ProgramaciónDeClase[[#Headers],[MARTES]])*(ROUNDDOWN($B48,10)&gt;=ROUNDDOWN(ListaDeClase[HORA DE INICIO],10))*($B48&lt;=ListaDeClase[HORA DE FINALIZACIÓN]),ListaDeClase[ÚNICO]),ListaDeClase[ÚNICO],0),2),0)</f>
        <v>0</v>
      </c>
      <c r="E48" s="7">
        <f>IFERROR(INDEX(ListaDeClase[],MATCH(SUMPRODUCT((ListaDeClase[DÍA]=ProgramaciónDeClase[[#Headers],[MIÉRCOLES]])*(ROUNDDOWN($B48,10)&gt;=ROUNDDOWN(ListaDeClase[HORA DE INICIO],10))*($B48&lt;=ListaDeClase[HORA DE FINALIZACIÓN]),ListaDeClase[ÚNICO]),ListaDeClase[ÚNICO],0),2),0)</f>
        <v>0</v>
      </c>
      <c r="F48" s="7">
        <f>IFERROR(INDEX(ListaDeClase[],MATCH(SUMPRODUCT((ListaDeClase[DÍA]=ProgramaciónDeClase[[#Headers],[JUEVES]])*(ROUNDDOWN($B48,10)&gt;=ROUNDDOWN(ListaDeClase[HORA DE INICIO],10))*($B48&lt;=ListaDeClase[HORA DE FINALIZACIÓN]),ListaDeClase[ÚNICO]),ListaDeClase[ÚNICO],0),2),0)</f>
        <v>0</v>
      </c>
      <c r="G48" s="7">
        <f>IFERROR(INDEX(ListaDeClase[],MATCH(SUMPRODUCT((ListaDeClase[DÍA]=ProgramaciónDeClase[[#Headers],[VIERNES]])*(ROUNDDOWN($B48,10)&gt;=ROUNDDOWN(ListaDeClase[HORA DE INICIO],10))*($B48&lt;=ListaDeClase[HORA DE FINALIZACIÓN]),ListaDeClase[ÚNICO]),ListaDeClase[ÚNICO],0),2),0)</f>
        <v>0</v>
      </c>
      <c r="H48" s="7">
        <f>IFERROR(INDEX(ListaDeClase[],MATCH(SUMPRODUCT((ListaDeClase[DÍA]=ProgramaciónDeClase[[#Headers],[SÁBADO]])*(ROUNDDOWN($B48,10)&gt;=ROUNDDOWN(ListaDeClase[HORA DE INICIO],10))*($B48&lt;=ListaDeClase[HORA DE FINALIZACIÓN]),ListaDeClase[ÚNICO]),ListaDeClase[ÚNICO],0),2),0)</f>
        <v>0</v>
      </c>
      <c r="I48" s="7">
        <f>IFERROR(INDEX(ListaDeClase[],MATCH(SUMPRODUCT((ListaDeClase[DÍA]=ProgramaciónDeClase[[#Headers],[DOMINGO]])*(ROUNDDOWN($B48,10)&gt;=ROUNDDOWN(ListaDeClase[HORA DE INICIO],10))*($B48&lt;=ListaDeClase[HORA DE FINALIZACIÓN]),ListaDeClase[ÚNICO]),ListaDeClase[ÚNICO],0),2),0)</f>
        <v>0</v>
      </c>
    </row>
    <row r="49" spans="2:9" ht="30" customHeight="1" x14ac:dyDescent="0.2">
      <c r="B49" s="5">
        <f t="shared" si="1"/>
        <v>0.80208333333333248</v>
      </c>
      <c r="C49" s="7">
        <f>IFERROR(INDEX(ListaDeClase[],MATCH(SUMPRODUCT((ListaDeClase[DÍA]=ProgramaciónDeClase[[#Headers],[LUNES]])*(ROUNDDOWN($B49,10)&gt;=ROUNDDOWN(ListaDeClase[HORA DE INICIO],10))*($B49&lt;=ListaDeClase[HORA DE FINALIZACIÓN]),ListaDeClase[ÚNICO]),ListaDeClase[ÚNICO],0),2),0)</f>
        <v>0</v>
      </c>
      <c r="D49" s="7">
        <f>IFERROR(INDEX(ListaDeClase[],MATCH(SUMPRODUCT((ListaDeClase[DÍA]=ProgramaciónDeClase[[#Headers],[MARTES]])*(ROUNDDOWN($B49,10)&gt;=ROUNDDOWN(ListaDeClase[HORA DE INICIO],10))*($B49&lt;=ListaDeClase[HORA DE FINALIZACIÓN]),ListaDeClase[ÚNICO]),ListaDeClase[ÚNICO],0),2),0)</f>
        <v>0</v>
      </c>
      <c r="E49" s="7">
        <f>IFERROR(INDEX(ListaDeClase[],MATCH(SUMPRODUCT((ListaDeClase[DÍA]=ProgramaciónDeClase[[#Headers],[MIÉRCOLES]])*(ROUNDDOWN($B49,10)&gt;=ROUNDDOWN(ListaDeClase[HORA DE INICIO],10))*($B49&lt;=ListaDeClase[HORA DE FINALIZACIÓN]),ListaDeClase[ÚNICO]),ListaDeClase[ÚNICO],0),2),0)</f>
        <v>0</v>
      </c>
      <c r="F49" s="7">
        <f>IFERROR(INDEX(ListaDeClase[],MATCH(SUMPRODUCT((ListaDeClase[DÍA]=ProgramaciónDeClase[[#Headers],[JUEVES]])*(ROUNDDOWN($B49,10)&gt;=ROUNDDOWN(ListaDeClase[HORA DE INICIO],10))*($B49&lt;=ListaDeClase[HORA DE FINALIZACIÓN]),ListaDeClase[ÚNICO]),ListaDeClase[ÚNICO],0),2),0)</f>
        <v>0</v>
      </c>
      <c r="G49" s="7">
        <f>IFERROR(INDEX(ListaDeClase[],MATCH(SUMPRODUCT((ListaDeClase[DÍA]=ProgramaciónDeClase[[#Headers],[VIERNES]])*(ROUNDDOWN($B49,10)&gt;=ROUNDDOWN(ListaDeClase[HORA DE INICIO],10))*($B49&lt;=ListaDeClase[HORA DE FINALIZACIÓN]),ListaDeClase[ÚNICO]),ListaDeClase[ÚNICO],0),2),0)</f>
        <v>0</v>
      </c>
      <c r="H49" s="7">
        <f>IFERROR(INDEX(ListaDeClase[],MATCH(SUMPRODUCT((ListaDeClase[DÍA]=ProgramaciónDeClase[[#Headers],[SÁBADO]])*(ROUNDDOWN($B49,10)&gt;=ROUNDDOWN(ListaDeClase[HORA DE INICIO],10))*($B49&lt;=ListaDeClase[HORA DE FINALIZACIÓN]),ListaDeClase[ÚNICO]),ListaDeClase[ÚNICO],0),2),0)</f>
        <v>0</v>
      </c>
      <c r="I49" s="7">
        <f>IFERROR(INDEX(ListaDeClase[],MATCH(SUMPRODUCT((ListaDeClase[DÍA]=ProgramaciónDeClase[[#Headers],[DOMINGO]])*(ROUNDDOWN($B49,10)&gt;=ROUNDDOWN(ListaDeClase[HORA DE INICIO],10))*($B49&lt;=ListaDeClase[HORA DE FINALIZACIÓN]),ListaDeClase[ÚNICO]),ListaDeClase[ÚNICO],0),2),0)</f>
        <v>0</v>
      </c>
    </row>
    <row r="50" spans="2:9" ht="30" customHeight="1" x14ac:dyDescent="0.2">
      <c r="B50" s="5">
        <f t="shared" si="1"/>
        <v>0.81249999999999911</v>
      </c>
      <c r="C50" s="7">
        <f>IFERROR(INDEX(ListaDeClase[],MATCH(SUMPRODUCT((ListaDeClase[DÍA]=ProgramaciónDeClase[[#Headers],[LUNES]])*(ROUNDDOWN($B50,10)&gt;=ROUNDDOWN(ListaDeClase[HORA DE INICIO],10))*($B50&lt;=ListaDeClase[HORA DE FINALIZACIÓN]),ListaDeClase[ÚNICO]),ListaDeClase[ÚNICO],0),2),0)</f>
        <v>0</v>
      </c>
      <c r="D50" s="7">
        <f>IFERROR(INDEX(ListaDeClase[],MATCH(SUMPRODUCT((ListaDeClase[DÍA]=ProgramaciónDeClase[[#Headers],[MARTES]])*(ROUNDDOWN($B50,10)&gt;=ROUNDDOWN(ListaDeClase[HORA DE INICIO],10))*($B50&lt;=ListaDeClase[HORA DE FINALIZACIÓN]),ListaDeClase[ÚNICO]),ListaDeClase[ÚNICO],0),2),0)</f>
        <v>0</v>
      </c>
      <c r="E50" s="7">
        <f>IFERROR(INDEX(ListaDeClase[],MATCH(SUMPRODUCT((ListaDeClase[DÍA]=ProgramaciónDeClase[[#Headers],[MIÉRCOLES]])*(ROUNDDOWN($B50,10)&gt;=ROUNDDOWN(ListaDeClase[HORA DE INICIO],10))*($B50&lt;=ListaDeClase[HORA DE FINALIZACIÓN]),ListaDeClase[ÚNICO]),ListaDeClase[ÚNICO],0),2),0)</f>
        <v>0</v>
      </c>
      <c r="F50" s="7">
        <f>IFERROR(INDEX(ListaDeClase[],MATCH(SUMPRODUCT((ListaDeClase[DÍA]=ProgramaciónDeClase[[#Headers],[JUEVES]])*(ROUNDDOWN($B50,10)&gt;=ROUNDDOWN(ListaDeClase[HORA DE INICIO],10))*($B50&lt;=ListaDeClase[HORA DE FINALIZACIÓN]),ListaDeClase[ÚNICO]),ListaDeClase[ÚNICO],0),2),0)</f>
        <v>0</v>
      </c>
      <c r="G50" s="7">
        <f>IFERROR(INDEX(ListaDeClase[],MATCH(SUMPRODUCT((ListaDeClase[DÍA]=ProgramaciónDeClase[[#Headers],[VIERNES]])*(ROUNDDOWN($B50,10)&gt;=ROUNDDOWN(ListaDeClase[HORA DE INICIO],10))*($B50&lt;=ListaDeClase[HORA DE FINALIZACIÓN]),ListaDeClase[ÚNICO]),ListaDeClase[ÚNICO],0),2),0)</f>
        <v>0</v>
      </c>
      <c r="H50" s="7">
        <f>IFERROR(INDEX(ListaDeClase[],MATCH(SUMPRODUCT((ListaDeClase[DÍA]=ProgramaciónDeClase[[#Headers],[SÁBADO]])*(ROUNDDOWN($B50,10)&gt;=ROUNDDOWN(ListaDeClase[HORA DE INICIO],10))*($B50&lt;=ListaDeClase[HORA DE FINALIZACIÓN]),ListaDeClase[ÚNICO]),ListaDeClase[ÚNICO],0),2),0)</f>
        <v>0</v>
      </c>
      <c r="I50" s="7">
        <f>IFERROR(INDEX(ListaDeClase[],MATCH(SUMPRODUCT((ListaDeClase[DÍA]=ProgramaciónDeClase[[#Headers],[DOMINGO]])*(ROUNDDOWN($B50,10)&gt;=ROUNDDOWN(ListaDeClase[HORA DE INICIO],10))*($B50&lt;=ListaDeClase[HORA DE FINALIZACIÓN]),ListaDeClase[ÚNICO]),ListaDeClase[ÚNICO],0),2),0)</f>
        <v>0</v>
      </c>
    </row>
    <row r="51" spans="2:9" ht="30" customHeight="1" x14ac:dyDescent="0.2">
      <c r="B51" s="5">
        <f t="shared" si="1"/>
        <v>0.82291666666666574</v>
      </c>
      <c r="C51" s="7">
        <f>IFERROR(INDEX(ListaDeClase[],MATCH(SUMPRODUCT((ListaDeClase[DÍA]=ProgramaciónDeClase[[#Headers],[LUNES]])*(ROUNDDOWN($B51,10)&gt;=ROUNDDOWN(ListaDeClase[HORA DE INICIO],10))*($B51&lt;=ListaDeClase[HORA DE FINALIZACIÓN]),ListaDeClase[ÚNICO]),ListaDeClase[ÚNICO],0),2),0)</f>
        <v>0</v>
      </c>
      <c r="D51" s="7">
        <f>IFERROR(INDEX(ListaDeClase[],MATCH(SUMPRODUCT((ListaDeClase[DÍA]=ProgramaciónDeClase[[#Headers],[MARTES]])*(ROUNDDOWN($B51,10)&gt;=ROUNDDOWN(ListaDeClase[HORA DE INICIO],10))*($B51&lt;=ListaDeClase[HORA DE FINALIZACIÓN]),ListaDeClase[ÚNICO]),ListaDeClase[ÚNICO],0),2),0)</f>
        <v>0</v>
      </c>
      <c r="E51" s="7">
        <f>IFERROR(INDEX(ListaDeClase[],MATCH(SUMPRODUCT((ListaDeClase[DÍA]=ProgramaciónDeClase[[#Headers],[MIÉRCOLES]])*(ROUNDDOWN($B51,10)&gt;=ROUNDDOWN(ListaDeClase[HORA DE INICIO],10))*($B51&lt;=ListaDeClase[HORA DE FINALIZACIÓN]),ListaDeClase[ÚNICO]),ListaDeClase[ÚNICO],0),2),0)</f>
        <v>0</v>
      </c>
      <c r="F51" s="7">
        <f>IFERROR(INDEX(ListaDeClase[],MATCH(SUMPRODUCT((ListaDeClase[DÍA]=ProgramaciónDeClase[[#Headers],[JUEVES]])*(ROUNDDOWN($B51,10)&gt;=ROUNDDOWN(ListaDeClase[HORA DE INICIO],10))*($B51&lt;=ListaDeClase[HORA DE FINALIZACIÓN]),ListaDeClase[ÚNICO]),ListaDeClase[ÚNICO],0),2),0)</f>
        <v>0</v>
      </c>
      <c r="G51" s="7">
        <f>IFERROR(INDEX(ListaDeClase[],MATCH(SUMPRODUCT((ListaDeClase[DÍA]=ProgramaciónDeClase[[#Headers],[VIERNES]])*(ROUNDDOWN($B51,10)&gt;=ROUNDDOWN(ListaDeClase[HORA DE INICIO],10))*($B51&lt;=ListaDeClase[HORA DE FINALIZACIÓN]),ListaDeClase[ÚNICO]),ListaDeClase[ÚNICO],0),2),0)</f>
        <v>0</v>
      </c>
      <c r="H51" s="7">
        <f>IFERROR(INDEX(ListaDeClase[],MATCH(SUMPRODUCT((ListaDeClase[DÍA]=ProgramaciónDeClase[[#Headers],[SÁBADO]])*(ROUNDDOWN($B51,10)&gt;=ROUNDDOWN(ListaDeClase[HORA DE INICIO],10))*($B51&lt;=ListaDeClase[HORA DE FINALIZACIÓN]),ListaDeClase[ÚNICO]),ListaDeClase[ÚNICO],0),2),0)</f>
        <v>0</v>
      </c>
      <c r="I51" s="7">
        <f>IFERROR(INDEX(ListaDeClase[],MATCH(SUMPRODUCT((ListaDeClase[DÍA]=ProgramaciónDeClase[[#Headers],[DOMINGO]])*(ROUNDDOWN($B51,10)&gt;=ROUNDDOWN(ListaDeClase[HORA DE INICIO],10))*($B51&lt;=ListaDeClase[HORA DE FINALIZACIÓN]),ListaDeClase[ÚNICO]),ListaDeClase[ÚNICO],0),2),0)</f>
        <v>0</v>
      </c>
    </row>
    <row r="52" spans="2:9" ht="30" customHeight="1" x14ac:dyDescent="0.2">
      <c r="B52" s="5">
        <f t="shared" si="1"/>
        <v>0.83333333333333237</v>
      </c>
      <c r="C52" s="7">
        <f>IFERROR(INDEX(ListaDeClase[],MATCH(SUMPRODUCT((ListaDeClase[DÍA]=ProgramaciónDeClase[[#Headers],[LUNES]])*(ROUNDDOWN($B52,10)&gt;=ROUNDDOWN(ListaDeClase[HORA DE INICIO],10))*($B52&lt;=ListaDeClase[HORA DE FINALIZACIÓN]),ListaDeClase[ÚNICO]),ListaDeClase[ÚNICO],0),2),0)</f>
        <v>0</v>
      </c>
      <c r="D52" s="7">
        <f>IFERROR(INDEX(ListaDeClase[],MATCH(SUMPRODUCT((ListaDeClase[DÍA]=ProgramaciónDeClase[[#Headers],[MARTES]])*(ROUNDDOWN($B52,10)&gt;=ROUNDDOWN(ListaDeClase[HORA DE INICIO],10))*($B52&lt;=ListaDeClase[HORA DE FINALIZACIÓN]),ListaDeClase[ÚNICO]),ListaDeClase[ÚNICO],0),2),0)</f>
        <v>0</v>
      </c>
      <c r="E52" s="7">
        <f>IFERROR(INDEX(ListaDeClase[],MATCH(SUMPRODUCT((ListaDeClase[DÍA]=ProgramaciónDeClase[[#Headers],[MIÉRCOLES]])*(ROUNDDOWN($B52,10)&gt;=ROUNDDOWN(ListaDeClase[HORA DE INICIO],10))*($B52&lt;=ListaDeClase[HORA DE FINALIZACIÓN]),ListaDeClase[ÚNICO]),ListaDeClase[ÚNICO],0),2),0)</f>
        <v>0</v>
      </c>
      <c r="F52" s="7">
        <f>IFERROR(INDEX(ListaDeClase[],MATCH(SUMPRODUCT((ListaDeClase[DÍA]=ProgramaciónDeClase[[#Headers],[JUEVES]])*(ROUNDDOWN($B52,10)&gt;=ROUNDDOWN(ListaDeClase[HORA DE INICIO],10))*($B52&lt;=ListaDeClase[HORA DE FINALIZACIÓN]),ListaDeClase[ÚNICO]),ListaDeClase[ÚNICO],0),2),0)</f>
        <v>0</v>
      </c>
      <c r="G52" s="7">
        <f>IFERROR(INDEX(ListaDeClase[],MATCH(SUMPRODUCT((ListaDeClase[DÍA]=ProgramaciónDeClase[[#Headers],[VIERNES]])*(ROUNDDOWN($B52,10)&gt;=ROUNDDOWN(ListaDeClase[HORA DE INICIO],10))*($B52&lt;=ListaDeClase[HORA DE FINALIZACIÓN]),ListaDeClase[ÚNICO]),ListaDeClase[ÚNICO],0),2),0)</f>
        <v>0</v>
      </c>
      <c r="H52" s="7">
        <f>IFERROR(INDEX(ListaDeClase[],MATCH(SUMPRODUCT((ListaDeClase[DÍA]=ProgramaciónDeClase[[#Headers],[SÁBADO]])*(ROUNDDOWN($B52,10)&gt;=ROUNDDOWN(ListaDeClase[HORA DE INICIO],10))*($B52&lt;=ListaDeClase[HORA DE FINALIZACIÓN]),ListaDeClase[ÚNICO]),ListaDeClase[ÚNICO],0),2),0)</f>
        <v>0</v>
      </c>
      <c r="I52" s="7">
        <f>IFERROR(INDEX(ListaDeClase[],MATCH(SUMPRODUCT((ListaDeClase[DÍA]=ProgramaciónDeClase[[#Headers],[DOMINGO]])*(ROUNDDOWN($B52,10)&gt;=ROUNDDOWN(ListaDeClase[HORA DE INICIO],10))*($B52&lt;=ListaDeClase[HORA DE FINALIZACIÓN]),ListaDeClase[ÚNICO]),ListaDeClase[ÚNICO],0),2),0)</f>
        <v>0</v>
      </c>
    </row>
    <row r="53" spans="2:9" ht="30" customHeight="1" x14ac:dyDescent="0.2">
      <c r="B53" s="5">
        <f t="shared" si="1"/>
        <v>0.843749999999999</v>
      </c>
      <c r="C53" s="7">
        <f>IFERROR(INDEX(ListaDeClase[],MATCH(SUMPRODUCT((ListaDeClase[DÍA]=ProgramaciónDeClase[[#Headers],[LUNES]])*(ROUNDDOWN($B53,10)&gt;=ROUNDDOWN(ListaDeClase[HORA DE INICIO],10))*($B53&lt;=ListaDeClase[HORA DE FINALIZACIÓN]),ListaDeClase[ÚNICO]),ListaDeClase[ÚNICO],0),2),0)</f>
        <v>0</v>
      </c>
      <c r="D53" s="7">
        <f>IFERROR(INDEX(ListaDeClase[],MATCH(SUMPRODUCT((ListaDeClase[DÍA]=ProgramaciónDeClase[[#Headers],[MARTES]])*(ROUNDDOWN($B53,10)&gt;=ROUNDDOWN(ListaDeClase[HORA DE INICIO],10))*($B53&lt;=ListaDeClase[HORA DE FINALIZACIÓN]),ListaDeClase[ÚNICO]),ListaDeClase[ÚNICO],0),2),0)</f>
        <v>0</v>
      </c>
      <c r="E53" s="7">
        <f>IFERROR(INDEX(ListaDeClase[],MATCH(SUMPRODUCT((ListaDeClase[DÍA]=ProgramaciónDeClase[[#Headers],[MIÉRCOLES]])*(ROUNDDOWN($B53,10)&gt;=ROUNDDOWN(ListaDeClase[HORA DE INICIO],10))*($B53&lt;=ListaDeClase[HORA DE FINALIZACIÓN]),ListaDeClase[ÚNICO]),ListaDeClase[ÚNICO],0),2),0)</f>
        <v>0</v>
      </c>
      <c r="F53" s="7">
        <f>IFERROR(INDEX(ListaDeClase[],MATCH(SUMPRODUCT((ListaDeClase[DÍA]=ProgramaciónDeClase[[#Headers],[JUEVES]])*(ROUNDDOWN($B53,10)&gt;=ROUNDDOWN(ListaDeClase[HORA DE INICIO],10))*($B53&lt;=ListaDeClase[HORA DE FINALIZACIÓN]),ListaDeClase[ÚNICO]),ListaDeClase[ÚNICO],0),2),0)</f>
        <v>0</v>
      </c>
      <c r="G53" s="7">
        <f>IFERROR(INDEX(ListaDeClase[],MATCH(SUMPRODUCT((ListaDeClase[DÍA]=ProgramaciónDeClase[[#Headers],[VIERNES]])*(ROUNDDOWN($B53,10)&gt;=ROUNDDOWN(ListaDeClase[HORA DE INICIO],10))*($B53&lt;=ListaDeClase[HORA DE FINALIZACIÓN]),ListaDeClase[ÚNICO]),ListaDeClase[ÚNICO],0),2),0)</f>
        <v>0</v>
      </c>
      <c r="H53" s="7">
        <f>IFERROR(INDEX(ListaDeClase[],MATCH(SUMPRODUCT((ListaDeClase[DÍA]=ProgramaciónDeClase[[#Headers],[SÁBADO]])*(ROUNDDOWN($B53,10)&gt;=ROUNDDOWN(ListaDeClase[HORA DE INICIO],10))*($B53&lt;=ListaDeClase[HORA DE FINALIZACIÓN]),ListaDeClase[ÚNICO]),ListaDeClase[ÚNICO],0),2),0)</f>
        <v>0</v>
      </c>
      <c r="I53" s="7">
        <f>IFERROR(INDEX(ListaDeClase[],MATCH(SUMPRODUCT((ListaDeClase[DÍA]=ProgramaciónDeClase[[#Headers],[DOMINGO]])*(ROUNDDOWN($B53,10)&gt;=ROUNDDOWN(ListaDeClase[HORA DE INICIO],10))*($B53&lt;=ListaDeClase[HORA DE FINALIZACIÓN]),ListaDeClase[ÚNICO]),ListaDeClase[ÚNICO],0),2),0)</f>
        <v>0</v>
      </c>
    </row>
    <row r="54" spans="2:9" ht="30" customHeight="1" x14ac:dyDescent="0.2">
      <c r="B54" s="5">
        <f t="shared" si="1"/>
        <v>0.85416666666666563</v>
      </c>
      <c r="C54" s="7">
        <f>IFERROR(INDEX(ListaDeClase[],MATCH(SUMPRODUCT((ListaDeClase[DÍA]=ProgramaciónDeClase[[#Headers],[LUNES]])*(ROUNDDOWN($B54,10)&gt;=ROUNDDOWN(ListaDeClase[HORA DE INICIO],10))*($B54&lt;=ListaDeClase[HORA DE FINALIZACIÓN]),ListaDeClase[ÚNICO]),ListaDeClase[ÚNICO],0),2),0)</f>
        <v>0</v>
      </c>
      <c r="D54" s="7">
        <f>IFERROR(INDEX(ListaDeClase[],MATCH(SUMPRODUCT((ListaDeClase[DÍA]=ProgramaciónDeClase[[#Headers],[MARTES]])*(ROUNDDOWN($B54,10)&gt;=ROUNDDOWN(ListaDeClase[HORA DE INICIO],10))*($B54&lt;=ListaDeClase[HORA DE FINALIZACIÓN]),ListaDeClase[ÚNICO]),ListaDeClase[ÚNICO],0),2),0)</f>
        <v>0</v>
      </c>
      <c r="E54" s="7">
        <f>IFERROR(INDEX(ListaDeClase[],MATCH(SUMPRODUCT((ListaDeClase[DÍA]=ProgramaciónDeClase[[#Headers],[MIÉRCOLES]])*(ROUNDDOWN($B54,10)&gt;=ROUNDDOWN(ListaDeClase[HORA DE INICIO],10))*($B54&lt;=ListaDeClase[HORA DE FINALIZACIÓN]),ListaDeClase[ÚNICO]),ListaDeClase[ÚNICO],0),2),0)</f>
        <v>0</v>
      </c>
      <c r="F54" s="7">
        <f>IFERROR(INDEX(ListaDeClase[],MATCH(SUMPRODUCT((ListaDeClase[DÍA]=ProgramaciónDeClase[[#Headers],[JUEVES]])*(ROUNDDOWN($B54,10)&gt;=ROUNDDOWN(ListaDeClase[HORA DE INICIO],10))*($B54&lt;=ListaDeClase[HORA DE FINALIZACIÓN]),ListaDeClase[ÚNICO]),ListaDeClase[ÚNICO],0),2),0)</f>
        <v>0</v>
      </c>
      <c r="G54" s="7">
        <f>IFERROR(INDEX(ListaDeClase[],MATCH(SUMPRODUCT((ListaDeClase[DÍA]=ProgramaciónDeClase[[#Headers],[VIERNES]])*(ROUNDDOWN($B54,10)&gt;=ROUNDDOWN(ListaDeClase[HORA DE INICIO],10))*($B54&lt;=ListaDeClase[HORA DE FINALIZACIÓN]),ListaDeClase[ÚNICO]),ListaDeClase[ÚNICO],0),2),0)</f>
        <v>0</v>
      </c>
      <c r="H54" s="7">
        <f>IFERROR(INDEX(ListaDeClase[],MATCH(SUMPRODUCT((ListaDeClase[DÍA]=ProgramaciónDeClase[[#Headers],[SÁBADO]])*(ROUNDDOWN($B54,10)&gt;=ROUNDDOWN(ListaDeClase[HORA DE INICIO],10))*($B54&lt;=ListaDeClase[HORA DE FINALIZACIÓN]),ListaDeClase[ÚNICO]),ListaDeClase[ÚNICO],0),2),0)</f>
        <v>0</v>
      </c>
      <c r="I54" s="7">
        <f>IFERROR(INDEX(ListaDeClase[],MATCH(SUMPRODUCT((ListaDeClase[DÍA]=ProgramaciónDeClase[[#Headers],[DOMINGO]])*(ROUNDDOWN($B54,10)&gt;=ROUNDDOWN(ListaDeClase[HORA DE INICIO],10))*($B54&lt;=ListaDeClase[HORA DE FINALIZACIÓN]),ListaDeClase[ÚNICO]),ListaDeClase[ÚNICO],0),2),0)</f>
        <v>0</v>
      </c>
    </row>
    <row r="55" spans="2:9" ht="30" customHeight="1" x14ac:dyDescent="0.2">
      <c r="B55" s="5">
        <f t="shared" si="1"/>
        <v>0.86458333333333226</v>
      </c>
      <c r="C55" s="7">
        <f>IFERROR(INDEX(ListaDeClase[],MATCH(SUMPRODUCT((ListaDeClase[DÍA]=ProgramaciónDeClase[[#Headers],[LUNES]])*(ROUNDDOWN($B55,10)&gt;=ROUNDDOWN(ListaDeClase[HORA DE INICIO],10))*($B55&lt;=ListaDeClase[HORA DE FINALIZACIÓN]),ListaDeClase[ÚNICO]),ListaDeClase[ÚNICO],0),2),0)</f>
        <v>0</v>
      </c>
      <c r="D55" s="7">
        <f>IFERROR(INDEX(ListaDeClase[],MATCH(SUMPRODUCT((ListaDeClase[DÍA]=ProgramaciónDeClase[[#Headers],[MARTES]])*(ROUNDDOWN($B55,10)&gt;=ROUNDDOWN(ListaDeClase[HORA DE INICIO],10))*($B55&lt;=ListaDeClase[HORA DE FINALIZACIÓN]),ListaDeClase[ÚNICO]),ListaDeClase[ÚNICO],0),2),0)</f>
        <v>0</v>
      </c>
      <c r="E55" s="7">
        <f>IFERROR(INDEX(ListaDeClase[],MATCH(SUMPRODUCT((ListaDeClase[DÍA]=ProgramaciónDeClase[[#Headers],[MIÉRCOLES]])*(ROUNDDOWN($B55,10)&gt;=ROUNDDOWN(ListaDeClase[HORA DE INICIO],10))*($B55&lt;=ListaDeClase[HORA DE FINALIZACIÓN]),ListaDeClase[ÚNICO]),ListaDeClase[ÚNICO],0),2),0)</f>
        <v>0</v>
      </c>
      <c r="F55" s="7">
        <f>IFERROR(INDEX(ListaDeClase[],MATCH(SUMPRODUCT((ListaDeClase[DÍA]=ProgramaciónDeClase[[#Headers],[JUEVES]])*(ROUNDDOWN($B55,10)&gt;=ROUNDDOWN(ListaDeClase[HORA DE INICIO],10))*($B55&lt;=ListaDeClase[HORA DE FINALIZACIÓN]),ListaDeClase[ÚNICO]),ListaDeClase[ÚNICO],0),2),0)</f>
        <v>0</v>
      </c>
      <c r="G55" s="7">
        <f>IFERROR(INDEX(ListaDeClase[],MATCH(SUMPRODUCT((ListaDeClase[DÍA]=ProgramaciónDeClase[[#Headers],[VIERNES]])*(ROUNDDOWN($B55,10)&gt;=ROUNDDOWN(ListaDeClase[HORA DE INICIO],10))*($B55&lt;=ListaDeClase[HORA DE FINALIZACIÓN]),ListaDeClase[ÚNICO]),ListaDeClase[ÚNICO],0),2),0)</f>
        <v>0</v>
      </c>
      <c r="H55" s="7">
        <f>IFERROR(INDEX(ListaDeClase[],MATCH(SUMPRODUCT((ListaDeClase[DÍA]=ProgramaciónDeClase[[#Headers],[SÁBADO]])*(ROUNDDOWN($B55,10)&gt;=ROUNDDOWN(ListaDeClase[HORA DE INICIO],10))*($B55&lt;=ListaDeClase[HORA DE FINALIZACIÓN]),ListaDeClase[ÚNICO]),ListaDeClase[ÚNICO],0),2),0)</f>
        <v>0</v>
      </c>
      <c r="I55" s="7">
        <f>IFERROR(INDEX(ListaDeClase[],MATCH(SUMPRODUCT((ListaDeClase[DÍA]=ProgramaciónDeClase[[#Headers],[DOMINGO]])*(ROUNDDOWN($B55,10)&gt;=ROUNDDOWN(ListaDeClase[HORA DE INICIO],10))*($B55&lt;=ListaDeClase[HORA DE FINALIZACIÓN]),ListaDeClase[ÚNICO]),ListaDeClase[ÚNICO],0),2),0)</f>
        <v>0</v>
      </c>
    </row>
    <row r="56" spans="2:9" ht="30" customHeight="1" x14ac:dyDescent="0.2">
      <c r="B56" s="5">
        <f t="shared" si="1"/>
        <v>0.87499999999999889</v>
      </c>
      <c r="C56" s="7">
        <f>IFERROR(INDEX(ListaDeClase[],MATCH(SUMPRODUCT((ListaDeClase[DÍA]=ProgramaciónDeClase[[#Headers],[LUNES]])*(ROUNDDOWN($B56,10)&gt;=ROUNDDOWN(ListaDeClase[HORA DE INICIO],10))*($B56&lt;=ListaDeClase[HORA DE FINALIZACIÓN]),ListaDeClase[ÚNICO]),ListaDeClase[ÚNICO],0),2),0)</f>
        <v>0</v>
      </c>
      <c r="D56" s="7">
        <f>IFERROR(INDEX(ListaDeClase[],MATCH(SUMPRODUCT((ListaDeClase[DÍA]=ProgramaciónDeClase[[#Headers],[MARTES]])*(ROUNDDOWN($B56,10)&gt;=ROUNDDOWN(ListaDeClase[HORA DE INICIO],10))*($B56&lt;=ListaDeClase[HORA DE FINALIZACIÓN]),ListaDeClase[ÚNICO]),ListaDeClase[ÚNICO],0),2),0)</f>
        <v>0</v>
      </c>
      <c r="E56" s="7">
        <f>IFERROR(INDEX(ListaDeClase[],MATCH(SUMPRODUCT((ListaDeClase[DÍA]=ProgramaciónDeClase[[#Headers],[MIÉRCOLES]])*(ROUNDDOWN($B56,10)&gt;=ROUNDDOWN(ListaDeClase[HORA DE INICIO],10))*($B56&lt;=ListaDeClase[HORA DE FINALIZACIÓN]),ListaDeClase[ÚNICO]),ListaDeClase[ÚNICO],0),2),0)</f>
        <v>0</v>
      </c>
      <c r="F56" s="7">
        <f>IFERROR(INDEX(ListaDeClase[],MATCH(SUMPRODUCT((ListaDeClase[DÍA]=ProgramaciónDeClase[[#Headers],[JUEVES]])*(ROUNDDOWN($B56,10)&gt;=ROUNDDOWN(ListaDeClase[HORA DE INICIO],10))*($B56&lt;=ListaDeClase[HORA DE FINALIZACIÓN]),ListaDeClase[ÚNICO]),ListaDeClase[ÚNICO],0),2),0)</f>
        <v>0</v>
      </c>
      <c r="G56" s="7">
        <f>IFERROR(INDEX(ListaDeClase[],MATCH(SUMPRODUCT((ListaDeClase[DÍA]=ProgramaciónDeClase[[#Headers],[VIERNES]])*(ROUNDDOWN($B56,10)&gt;=ROUNDDOWN(ListaDeClase[HORA DE INICIO],10))*($B56&lt;=ListaDeClase[HORA DE FINALIZACIÓN]),ListaDeClase[ÚNICO]),ListaDeClase[ÚNICO],0),2),0)</f>
        <v>0</v>
      </c>
      <c r="H56" s="7">
        <f>IFERROR(INDEX(ListaDeClase[],MATCH(SUMPRODUCT((ListaDeClase[DÍA]=ProgramaciónDeClase[[#Headers],[SÁBADO]])*(ROUNDDOWN($B56,10)&gt;=ROUNDDOWN(ListaDeClase[HORA DE INICIO],10))*($B56&lt;=ListaDeClase[HORA DE FINALIZACIÓN]),ListaDeClase[ÚNICO]),ListaDeClase[ÚNICO],0),2),0)</f>
        <v>0</v>
      </c>
      <c r="I56" s="7">
        <f>IFERROR(INDEX(ListaDeClase[],MATCH(SUMPRODUCT((ListaDeClase[DÍA]=ProgramaciónDeClase[[#Headers],[DOMINGO]])*(ROUNDDOWN($B56,10)&gt;=ROUNDDOWN(ListaDeClase[HORA DE INICIO],10))*($B56&lt;=ListaDeClase[HORA DE FINALIZACIÓN]),ListaDeClase[ÚNICO]),ListaDeClase[ÚNICO],0),2),0)</f>
        <v>0</v>
      </c>
    </row>
  </sheetData>
  <sheetProtection selectLockedCells="1"/>
  <mergeCells count="2">
    <mergeCell ref="B1:F2"/>
    <mergeCell ref="I1:I2"/>
  </mergeCells>
  <conditionalFormatting sqref="C4:I56">
    <cfRule type="expression" dxfId="17" priority="2">
      <formula>(C4=C3)*(C$3=ThisWeekday)*(C4&lt;&gt;0)*($B4&lt;Cal_Endtime)</formula>
    </cfRule>
    <cfRule type="expression" dxfId="16" priority="3">
      <formula>(C$3=ThisWeekday)*(C4&lt;&gt;0)*($B4&lt;Cal_Endtime)</formula>
    </cfRule>
    <cfRule type="expression" dxfId="15" priority="6">
      <formula>(C4=C3)*(C4&lt;&gt;0)*($B4&lt;Cal_Endtime)</formula>
    </cfRule>
    <cfRule type="expression" dxfId="14" priority="8">
      <formula>(C4&lt;&gt;0)*($B4&lt;Cal_Endtime)</formula>
    </cfRule>
    <cfRule type="expression" dxfId="13" priority="9">
      <formula>(C$3=ThisWeekday)*($B4&lt;Cal_Endtime)</formula>
    </cfRule>
    <cfRule type="expression" dxfId="12" priority="298">
      <formula>C4=0</formula>
    </cfRule>
  </conditionalFormatting>
  <conditionalFormatting sqref="B3:I3">
    <cfRule type="expression" dxfId="11" priority="4">
      <formula>(B3=ThisWeekday)*($B4&lt;Cal_Endtime)</formula>
    </cfRule>
  </conditionalFormatting>
  <conditionalFormatting sqref="B4:I55">
    <cfRule type="expression" dxfId="10" priority="411">
      <formula>($B4&lt;=HoraActual)*($B5&gt;=HoraActual)</formula>
    </cfRule>
    <cfRule type="expression" dxfId="9" priority="412">
      <formula>(ROW(B4)&lt;ROW(INDEX($B$4:$B80,MATCH(Cal_Endtime,$B$4:$B$80,1),1))+1)</formula>
    </cfRule>
    <cfRule type="expression" dxfId="8" priority="413">
      <formula>B4=B3</formula>
    </cfRule>
    <cfRule type="expression" dxfId="7" priority="414" stopIfTrue="1">
      <formula>(B4&gt;Cal_Endtime)</formula>
    </cfRule>
    <cfRule type="expression" dxfId="6" priority="415">
      <formula>INDEX($B$4:$B80,MATCH(Cal_Endtime,$B$4:$B$80,1),1)</formula>
    </cfRule>
  </conditionalFormatting>
  <conditionalFormatting sqref="B56:I56">
    <cfRule type="expression" dxfId="5" priority="416">
      <formula>($B56&lt;=HoraActual)*(#REF!&gt;=HoraActual)</formula>
    </cfRule>
    <cfRule type="expression" dxfId="4" priority="417">
      <formula>(ROW(B56)&lt;ROW(INDEX($B$4:$B132,MATCH(Cal_Endtime,$B$4:$B$80,1),1))+1)</formula>
    </cfRule>
    <cfRule type="expression" dxfId="3" priority="418">
      <formula>B56=B55</formula>
    </cfRule>
    <cfRule type="expression" dxfId="2" priority="419" stopIfTrue="1">
      <formula>(B56&gt;Cal_Endtime)</formula>
    </cfRule>
    <cfRule type="expression" dxfId="1" priority="420">
      <formula>INDEX($B$4:$B132,MATCH(Cal_Endtime,$B$4:$B$80,1),1)</formula>
    </cfRule>
  </conditionalFormatting>
  <dataValidations count="16">
    <dataValidation type="list" errorStyle="warning" allowBlank="1" showInputMessage="1" showErrorMessage="1" error="Selecciona una hora de inicio de la lista. Selecciona CANCELAR y presiona ALT+FLECHA ABAJO para elegir una hora de inicio de la lista desplegable." prompt="Escribe la hora de inicio de la programación en esta celda. Presiona ALT+FLECHA ABAJO para abrir la lista desplegable, luego presiona ENTRAR para seleccionar la hora" sqref="G2" xr:uid="{00000000-0002-0000-0000-000000000000}">
      <formula1>"8:00,9:00,10:00,11:00,12:00,13:00,14:00,15:00,16:00,17:00"</formula1>
    </dataValidation>
    <dataValidation type="list" errorStyle="warning" allowBlank="1" showInputMessage="1" showErrorMessage="1" error="Selecciona un intervalo de horas de la lista. Selecciona CANCELAR y presiona ALT+FLECHA ABAJO para elegir el intervalo de horas de la lista desplegable." prompt="Escribe el intervalo de horas en esta celda. Presiona ALT+FLECHA ABAJO para abrir la lista desplegable, luego presiona ENTRAR para seleccionar el intervalo de tiempo" sqref="H2" xr:uid="{00000000-0002-0000-0000-000001000000}">
      <formula1>"15 MIN,20 MIN,30 MIN,40 MIN,45 MIN,60 MIN"</formula1>
    </dataValidation>
    <dataValidation allowBlank="1" showInputMessage="1" showErrorMessage="1" prompt="Para actualizar la programación de clase, modifica el inicio de programación en la celda G2 y el intervalo de tiempo en la celda H2. Agrega info. de clase en la hoja de cálculo de lista de clase. La celda I1 se desplaza hasta la hoja de la lista de clase" sqref="A1" xr:uid="{00000000-0002-0000-0000-000002000000}"/>
    <dataValidation allowBlank="1" showInputMessage="1" showErrorMessage="1" prompt="Seguidamente, la tabla de la programación de la clase se actualiza automáticamente a partir de las entradas de la tabla Lista de clase, en la hoja de cálculo Lista de clase. Agrega filas al final de la tabla para ampliar la programación" sqref="B1:F2" xr:uid="{00000000-0002-0000-0000-000003000000}"/>
    <dataValidation allowBlank="1" showInputMessage="1" showErrorMessage="1" prompt="Escribe la hora de inicio de la programación en la celda G2." sqref="G1" xr:uid="{00000000-0002-0000-0000-000004000000}"/>
    <dataValidation allowBlank="1" showInputMessage="1" showErrorMessage="1" prompt="Escribe el intervalo de tiempo en la celda H2." sqref="H1" xr:uid="{00000000-0002-0000-0000-000005000000}"/>
    <dataValidation allowBlank="1" showInputMessage="1" showErrorMessage="1" prompt="La programación de la clase del lunes se actualiza automáticamente con las entradas de la hoja de cálculo Lista de clase." sqref="C3" xr:uid="{00000000-0002-0000-0000-000006000000}"/>
    <dataValidation allowBlank="1" showInputMessage="1" showErrorMessage="1" prompt="La programación de la clase del martes se actualiza automáticamente con las entradas de la hoja de cálculo Lista de clase." sqref="D3" xr:uid="{00000000-0002-0000-0000-000007000000}"/>
    <dataValidation allowBlank="1" showInputMessage="1" showErrorMessage="1" prompt="La programación de la clase del miércoles se actualiza automáticamente con las entradas de la hoja de cálculo Lista de clase." sqref="E3" xr:uid="{00000000-0002-0000-0000-000008000000}"/>
    <dataValidation allowBlank="1" showInputMessage="1" showErrorMessage="1" prompt="La programación de la clase del jueves se actualiza automáticamente con las entradas de la hoja de cálculo Lista de clase." sqref="F3" xr:uid="{00000000-0002-0000-0000-000009000000}"/>
    <dataValidation allowBlank="1" showInputMessage="1" showErrorMessage="1" prompt="La programación de la clase del viernes se actualiza automáticamente con las entradas de la hoja de cálculo Lista de clase." sqref="G3" xr:uid="{00000000-0002-0000-0000-00000A000000}"/>
    <dataValidation allowBlank="1" showInputMessage="1" showErrorMessage="1" prompt="La programación de la clase del sábado se actualiza automáticamente con las entradas de la hoja de cálculo Lista de clase." sqref="H3" xr:uid="{00000000-0002-0000-0000-00000B000000}"/>
    <dataValidation allowBlank="1" showInputMessage="1" showErrorMessage="1" prompt="La programación de la clase del domingo se actualiza automáticamente con las entradas de la hoja de cálculo Lista de clase." sqref="I3" xr:uid="{00000000-0002-0000-0000-00000C000000}"/>
    <dataValidation allowBlank="1" showInputMessage="1" showErrorMessage="1" prompt="Esta columna se genera en función de la hora de inicio, en la celda G2, y el intervalo de tiempo, en la celda H2." sqref="B3" xr:uid="{00000000-0002-0000-0000-00000D000000}"/>
    <dataValidation allowBlank="1" showInputMessage="1" showErrorMessage="1" prompt="La hora de inicio de la programación se determina a partir de la hora indicada en la celda G2" sqref="B4" xr:uid="{00000000-0002-0000-0000-00000E000000}"/>
    <dataValidation allowBlank="1" showInputMessage="1" showErrorMessage="1" prompt="Vínculo de navegación a la hoja de cálculo Lista de clase" sqref="I1:I2" xr:uid="{00000000-0002-0000-0000-00000F000000}"/>
  </dataValidations>
  <hyperlinks>
    <hyperlink ref="I1" location="'Class List'!A1" tooltip="Selecciona para ir a la hoja de cálculo Lista de clase" display="Lista de clase" xr:uid="{00000000-0004-0000-0000-000000000000}"/>
    <hyperlink ref="I1:I2" location="'Lista de clase'!A1" tooltip="Selecciona para ir a la hoja de cálculo Lista de clase" display="Lista de clase" xr:uid="{6F4F8552-6515-4769-8824-782CCEA3A859}"/>
  </hyperlinks>
  <printOptions horizontalCentered="1"/>
  <pageMargins left="0.25" right="0.25" top="0.75" bottom="0.75" header="0.3" footer="0.3"/>
  <pageSetup paperSize="9"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pageSetUpPr autoPageBreaks="0" fitToPage="1"/>
  </sheetPr>
  <dimension ref="B1:H10"/>
  <sheetViews>
    <sheetView showGridLines="0" zoomScaleNormal="100" workbookViewId="0"/>
  </sheetViews>
  <sheetFormatPr baseColWidth="10" defaultColWidth="9" defaultRowHeight="30" customHeight="1" x14ac:dyDescent="0.2"/>
  <cols>
    <col min="1" max="1" width="2.625" style="1" customWidth="1"/>
    <col min="2" max="2" width="24.375" style="1" customWidth="1"/>
    <col min="3" max="3" width="15.25" style="1" customWidth="1"/>
    <col min="4" max="4" width="18.5" style="1" customWidth="1"/>
    <col min="5" max="7" width="25.875" style="1" customWidth="1"/>
    <col min="8" max="8" width="11" style="1" hidden="1" customWidth="1"/>
    <col min="9" max="9" width="2.625" style="1" customWidth="1"/>
    <col min="10" max="16384" width="9" style="1"/>
  </cols>
  <sheetData>
    <row r="1" spans="2:8" ht="40.5" customHeight="1" x14ac:dyDescent="0.2">
      <c r="B1" s="11" t="s">
        <v>13</v>
      </c>
      <c r="C1" s="11"/>
      <c r="D1" s="11"/>
      <c r="E1" s="11"/>
      <c r="F1" s="11"/>
      <c r="G1" s="12" t="s">
        <v>30</v>
      </c>
      <c r="H1" s="12"/>
    </row>
    <row r="2" spans="2:8" ht="30" customHeight="1" x14ac:dyDescent="0.2">
      <c r="B2" s="4" t="s">
        <v>14</v>
      </c>
      <c r="C2" s="4" t="s">
        <v>19</v>
      </c>
      <c r="D2" s="4" t="s">
        <v>24</v>
      </c>
      <c r="E2" s="4" t="s">
        <v>25</v>
      </c>
      <c r="F2" s="4" t="s">
        <v>29</v>
      </c>
      <c r="G2" s="4" t="s">
        <v>31</v>
      </c>
      <c r="H2" s="2" t="s">
        <v>32</v>
      </c>
    </row>
    <row r="3" spans="2:8" ht="30" customHeight="1" x14ac:dyDescent="0.2">
      <c r="B3" s="7" t="s">
        <v>15</v>
      </c>
      <c r="C3" s="7" t="s">
        <v>20</v>
      </c>
      <c r="D3" s="7" t="s">
        <v>2</v>
      </c>
      <c r="E3" s="7" t="s">
        <v>26</v>
      </c>
      <c r="F3" s="5">
        <v>0.54166666666666596</v>
      </c>
      <c r="G3" s="5">
        <v>0.58333333333333337</v>
      </c>
      <c r="H3" s="3">
        <f>ROW()-ROW(ListaDeClase[[#Headers],[ÚNICO]])</f>
        <v>1</v>
      </c>
    </row>
    <row r="4" spans="2:8" ht="30" customHeight="1" x14ac:dyDescent="0.2">
      <c r="B4" s="7" t="s">
        <v>15</v>
      </c>
      <c r="C4" s="7" t="s">
        <v>20</v>
      </c>
      <c r="D4" s="7" t="s">
        <v>4</v>
      </c>
      <c r="E4" s="7" t="s">
        <v>26</v>
      </c>
      <c r="F4" s="5">
        <v>0.54166666666666596</v>
      </c>
      <c r="G4" s="5">
        <v>0.58333333333333337</v>
      </c>
      <c r="H4" s="3">
        <f>ROW()-ROW(ListaDeClase[[#Headers],[ÚNICO]])</f>
        <v>2</v>
      </c>
    </row>
    <row r="5" spans="2:8" ht="30" customHeight="1" x14ac:dyDescent="0.2">
      <c r="B5" s="7" t="s">
        <v>16</v>
      </c>
      <c r="C5" s="7" t="s">
        <v>21</v>
      </c>
      <c r="D5" s="7" t="s">
        <v>2</v>
      </c>
      <c r="E5" s="7" t="s">
        <v>27</v>
      </c>
      <c r="F5" s="5">
        <v>0.66666666666666663</v>
      </c>
      <c r="G5" s="5">
        <v>0.70833333333333337</v>
      </c>
      <c r="H5" s="3">
        <f>ROW()-ROW(ListaDeClase[[#Headers],[ÚNICO]])</f>
        <v>3</v>
      </c>
    </row>
    <row r="6" spans="2:8" ht="30" customHeight="1" x14ac:dyDescent="0.2">
      <c r="B6" s="7" t="s">
        <v>17</v>
      </c>
      <c r="C6" s="7" t="s">
        <v>22</v>
      </c>
      <c r="D6" s="7" t="s">
        <v>3</v>
      </c>
      <c r="E6" s="7" t="s">
        <v>27</v>
      </c>
      <c r="F6" s="5">
        <v>0.45833333333333331</v>
      </c>
      <c r="G6" s="5">
        <v>0.5</v>
      </c>
      <c r="H6" s="3">
        <f>ROW()-ROW(ListaDeClase[[#Headers],[ÚNICO]])</f>
        <v>4</v>
      </c>
    </row>
    <row r="7" spans="2:8" ht="30" customHeight="1" x14ac:dyDescent="0.2">
      <c r="B7" s="7" t="s">
        <v>17</v>
      </c>
      <c r="C7" s="7" t="s">
        <v>22</v>
      </c>
      <c r="D7" s="7" t="s">
        <v>5</v>
      </c>
      <c r="E7" s="7" t="s">
        <v>27</v>
      </c>
      <c r="F7" s="5">
        <v>0.45833333333333287</v>
      </c>
      <c r="G7" s="5">
        <v>0.5</v>
      </c>
      <c r="H7" s="3">
        <f>ROW()-ROW(ListaDeClase[[#Headers],[ÚNICO]])</f>
        <v>5</v>
      </c>
    </row>
    <row r="8" spans="2:8" ht="30" customHeight="1" x14ac:dyDescent="0.2">
      <c r="B8" s="7" t="s">
        <v>18</v>
      </c>
      <c r="C8" s="7" t="s">
        <v>23</v>
      </c>
      <c r="D8" s="7" t="s">
        <v>2</v>
      </c>
      <c r="E8" s="7" t="s">
        <v>28</v>
      </c>
      <c r="F8" s="5">
        <v>0.34027777777777773</v>
      </c>
      <c r="G8" s="5">
        <v>0.38541666666666669</v>
      </c>
      <c r="H8" s="3">
        <f>ROW()-ROW(ListaDeClase[[#Headers],[ÚNICO]])</f>
        <v>6</v>
      </c>
    </row>
    <row r="9" spans="2:8" ht="30" customHeight="1" x14ac:dyDescent="0.2">
      <c r="B9" s="7" t="s">
        <v>18</v>
      </c>
      <c r="C9" s="7" t="s">
        <v>23</v>
      </c>
      <c r="D9" s="7" t="s">
        <v>4</v>
      </c>
      <c r="E9" s="7" t="s">
        <v>28</v>
      </c>
      <c r="F9" s="5">
        <v>0.34027777777777773</v>
      </c>
      <c r="G9" s="5">
        <v>0.38541666666666669</v>
      </c>
      <c r="H9" s="3">
        <f>ROW()-ROW(ListaDeClase[[#Headers],[ÚNICO]])</f>
        <v>7</v>
      </c>
    </row>
    <row r="10" spans="2:8" ht="30" customHeight="1" x14ac:dyDescent="0.2">
      <c r="B10" s="7" t="s">
        <v>18</v>
      </c>
      <c r="C10" s="7" t="s">
        <v>23</v>
      </c>
      <c r="D10" s="7" t="s">
        <v>7</v>
      </c>
      <c r="E10" s="7" t="s">
        <v>28</v>
      </c>
      <c r="F10" s="5">
        <v>0.34027777777777773</v>
      </c>
      <c r="G10" s="5">
        <v>0.38541666666666669</v>
      </c>
      <c r="H10" s="3">
        <f>ROW()-ROW(ListaDeClase[[#Headers],[ÚNICO]])</f>
        <v>8</v>
      </c>
    </row>
  </sheetData>
  <mergeCells count="2">
    <mergeCell ref="B1:F1"/>
    <mergeCell ref="G1:H1"/>
  </mergeCells>
  <dataValidations count="10">
    <dataValidation allowBlank="1" showInputMessage="1" showErrorMessage="1" prompt="Vínculo de navegación a la hoja de cálculo de programación de la clase" sqref="G1:H1" xr:uid="{00000000-0002-0000-0100-000000000000}"/>
    <dataValidation allowBlank="1" showInputMessage="1" showErrorMessage="1" prompt="Escribe la clase en esta columna" sqref="B2" xr:uid="{00000000-0002-0000-0100-000001000000}"/>
    <dataValidation allowBlank="1" showInputMessage="1" showErrorMessage="1" prompt="Escribe la id. de la clase en esta columna" sqref="C2" xr:uid="{00000000-0002-0000-0100-000002000000}"/>
    <dataValidation allowBlank="1" showInputMessage="1" showErrorMessage="1" prompt="Escribe el día de la clase en esta columna.  En cada celda de esta columna, presiona ALT+FLECHA ABAJO para abrir la lista desplegable y, luego, ENTRAR para seleccionar el día" sqref="D2" xr:uid="{00000000-0002-0000-0100-000003000000}"/>
    <dataValidation allowBlank="1" showInputMessage="1" showErrorMessage="1" prompt="Escribe la ubicación de la clase en esta columna" sqref="E2" xr:uid="{00000000-0002-0000-0100-000004000000}"/>
    <dataValidation allowBlank="1" showInputMessage="1" showErrorMessage="1" prompt="Escribe la hora de inicio de la clase en esta columna." sqref="F2" xr:uid="{00000000-0002-0000-0100-000005000000}"/>
    <dataValidation allowBlank="1" showInputMessage="1" showErrorMessage="1" prompt="Escribe la hora de finalización de la clase en esta columna" sqref="G2" xr:uid="{00000000-0002-0000-0100-000006000000}"/>
    <dataValidation allowBlank="1" showInputMessage="1" showErrorMessage="1" prompt="Actualiza la tabla de la lista de clase para crear una lista de clase para actualizar la programación de clase. Usa filtros de tabla para obtener fechas o clases específicas. La celda G1 te lleva a la programación de la clase" sqref="A1" xr:uid="{00000000-0002-0000-0100-000007000000}"/>
    <dataValidation allowBlank="1" showInputMessage="1" showErrorMessage="1" prompt="Esta lista se usa para crear la programación de la clase en la hoja de cálculo de programación de clase. Actualiza la tabla de la lista de clase que se encuentra a continuación, para actualizar automáticamente la programación de la clase" sqref="B1:F1" xr:uid="{00000000-0002-0000-0100-000008000000}"/>
    <dataValidation type="list" errorStyle="warning" allowBlank="1" showInputMessage="1" showErrorMessage="1" error="Selecciona un día de la lista. Selecciona CANCELAR y presiona ALT+FLECHA ABAJO para elegir un día de la lista desplegable." sqref="D3:D10" xr:uid="{00000000-0002-0000-0100-000009000000}">
      <formula1>"LUNES,MARTES,MIÉRCOLES,JUEVES,VIERNES,SÁBADO,DOMINGO"</formula1>
    </dataValidation>
  </dataValidations>
  <hyperlinks>
    <hyperlink ref="G1:H1" location="'Plan de clase'!A1" tooltip="Selecciona para ir a la hoja de cálculo Programación de la clase" display="Plan de clase" xr:uid="{00000000-0004-0000-0100-000000000000}"/>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Plan de clase</vt:lpstr>
      <vt:lpstr>Lista de clase</vt:lpstr>
      <vt:lpstr>Horas</vt:lpstr>
      <vt:lpstr>INICIODELAPROGRAMACIÓN</vt:lpstr>
      <vt:lpstr>MinuteText</vt:lpstr>
      <vt:lpstr>ThisRow</vt:lpstr>
      <vt:lpstr>'Lista de clase'!Títulos_a_imprimir</vt:lpstr>
      <vt:lpstr>'Plan de clase'!Títulos_a_imprimir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2017-12-07T07:21:36Z</dcterms:created>
  <dcterms:modified xsi:type="dcterms:W3CDTF">2018-04-13T09:15:00Z</dcterms:modified>
  <cp:version/>
</cp:coreProperties>
</file>