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11"/>
  <workbookPr filterPrivacy="1"/>
  <xr:revisionPtr revIDLastSave="8" documentId="10_ncr:100000_{731DF02D-18A0-463F-A4D8-38493E369034}" xr6:coauthVersionLast="40" xr6:coauthVersionMax="40" xr10:uidLastSave="{FA163A5C-640B-4CB2-ADD6-6538C4007D9C}"/>
  <bookViews>
    <workbookView xWindow="-120" yWindow="-120" windowWidth="28980" windowHeight="16215" xr2:uid="{00000000-000D-0000-FFFF-FFFF00000000}"/>
  </bookViews>
  <sheets>
    <sheet name="CÓMO USAR ESTE LIBRO" sheetId="2" r:id="rId1"/>
    <sheet name="LIBRO DE CALIFICACIONES" sheetId="1" r:id="rId2"/>
  </sheets>
  <definedNames>
    <definedName name="GradeTable">'LIBRO DE CALIFICACIONES'!$I$3:$U$6</definedName>
    <definedName name="RowTitleRegion1..U6">'LIBRO DE CALIFICACIONES'!$H$3</definedName>
    <definedName name="RowTitleRegion2..X9">'LIBRO DE CALIFICACIONES'!$E$8:$G$8</definedName>
    <definedName name="RowTitleRegion3..H12">'LIBRO DE CALIFICACIONES'!$E$11:$G$11</definedName>
    <definedName name="TitleRegion1..G24.1">'LIBRO DE CALIFICACIONES'!$B$21:$C$21</definedName>
    <definedName name="Título1">Calificaciones[[#Headers],[Nombre del alumno]]</definedName>
    <definedName name="TotalPoints">'LIBRO DE CALIFICACIONES'!$H$12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H11" i="1"/>
  <c r="E15" i="1" l="1"/>
  <c r="E16" i="1"/>
  <c r="E17" i="1"/>
  <c r="E18" i="1"/>
  <c r="E19" i="1"/>
  <c r="D17" i="1" l="1"/>
  <c r="D18" i="1"/>
  <c r="D19" i="1"/>
  <c r="F19" i="1" l="1"/>
  <c r="G19" i="1"/>
  <c r="F18" i="1"/>
  <c r="G18" i="1"/>
  <c r="F17" i="1"/>
  <c r="G17"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<sst xmlns="http://schemas.openxmlformats.org/spreadsheetml/2006/main" count="132" uniqueCount="65">
  <si>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INSTRUCCIONES</t>
  </si>
  <si>
    <r>
      <t>Use la hoja de cálculo LIBRO DE CALIFICACIONES para calcular las calificaciones donde a cada tarea le corresponde un número concreto de puntos.</t>
    </r>
    <r>
      <rPr>
        <b/>
        <sz val="11"/>
        <color rgb="FF000000"/>
        <rFont val="Century Gothic"/>
        <family val="2"/>
        <scheme val="minor"/>
      </rPr>
      <t xml:space="preserve"> </t>
    </r>
  </si>
  <si>
    <r>
      <t xml:space="preserve">Instrucciones: </t>
    </r>
    <r>
      <rPr>
        <sz val="11"/>
        <color theme="7" tint="-0.499984740745262"/>
        <rFont val="Century Gothic"/>
        <family val="2"/>
        <scheme val="minor"/>
      </rPr>
      <t>No olvide guardar copias de seguridad de sus calificaciones.</t>
    </r>
  </si>
  <si>
    <t xml:space="preserve">1. Rellene el nombre de la escuela, la información de la clase, los nombres de los alumnos y los identificadores de los estudiantes (opcional).   </t>
  </si>
  <si>
    <t>2. Ajuste la tabla de Calificación y Nota media para que coincida con el sistema de puntuación normal que usa.</t>
  </si>
  <si>
    <t xml:space="preserve">3. Rellene los nombres de prueba, cuestionario o tarea (por ejemplo, "Cuestionario 1") a partir de la celda H8, junto con los puntos que corresponden a cada tarea. </t>
  </si>
  <si>
    <t>Si desea cambiar el área que se imprime, use el comando "Área de impresión" en el menú "Diseño de página".</t>
  </si>
  <si>
    <t>Las puntuaciones para calificaciones se basan en una escala de porcentaje estándar según el número total de puntos asignados en las filas 8 y 9. Ajuste cada tarea o prueba a los puntos que prefiera y, después, ajuste el porcentaje con la calificación correspondiente. Sobrescriba las celdas de Puntuación para realizar cambios de forma manual.</t>
  </si>
  <si>
    <t>Escriba cada tarea, cuestionario o prueba y los puntos que le corresponden en las celdas H8 a X9.</t>
  </si>
  <si>
    <t>EL NOMBRE DE LA ESCUELA</t>
  </si>
  <si>
    <t>Nombre del profesor</t>
  </si>
  <si>
    <t>Clase o proyecto.</t>
  </si>
  <si>
    <t>Año / Semestre / Trimestre</t>
  </si>
  <si>
    <t>Nombre del alumno</t>
  </si>
  <si>
    <t>Estudiante número 1</t>
  </si>
  <si>
    <t>Estudiante número dos</t>
  </si>
  <si>
    <t>Resumen de la clase</t>
  </si>
  <si>
    <t xml:space="preserve"> Media</t>
  </si>
  <si>
    <t xml:space="preserve"> Puntuación más alta</t>
  </si>
  <si>
    <t xml:space="preserve"> Puntuación más baja</t>
  </si>
  <si>
    <t>Id. del alumno</t>
  </si>
  <si>
    <t>Media</t>
  </si>
  <si>
    <t>Nombre de la prueba o tarea</t>
  </si>
  <si>
    <t>Total de puntos disponibles</t>
  </si>
  <si>
    <t>Número total de tareas y pruebas:</t>
  </si>
  <si>
    <t>Total de puntos posibles:</t>
  </si>
  <si>
    <t>Puntuación</t>
  </si>
  <si>
    <t>Nota alfabética</t>
  </si>
  <si>
    <t>Nota media</t>
  </si>
  <si>
    <t>%</t>
  </si>
  <si>
    <t>HW1</t>
  </si>
  <si>
    <t>Columna6</t>
  </si>
  <si>
    <t/>
  </si>
  <si>
    <t>F</t>
  </si>
  <si>
    <t>HW2</t>
  </si>
  <si>
    <t>Columna7</t>
  </si>
  <si>
    <t>D-</t>
  </si>
  <si>
    <t>T1</t>
  </si>
  <si>
    <t>Columna8</t>
  </si>
  <si>
    <t>D</t>
  </si>
  <si>
    <t>Columna9</t>
  </si>
  <si>
    <t>D+</t>
  </si>
  <si>
    <t>Columna10</t>
  </si>
  <si>
    <t>C-</t>
  </si>
  <si>
    <t>Columna11</t>
  </si>
  <si>
    <t>C</t>
  </si>
  <si>
    <t>Columna12</t>
  </si>
  <si>
    <t>C+</t>
  </si>
  <si>
    <t>Columna13</t>
  </si>
  <si>
    <t>B-</t>
  </si>
  <si>
    <t>Columna14</t>
  </si>
  <si>
    <t>B</t>
  </si>
  <si>
    <t>Columna15</t>
  </si>
  <si>
    <t>B+</t>
  </si>
  <si>
    <t>Columna16</t>
  </si>
  <si>
    <t>A-</t>
  </si>
  <si>
    <t>Columna17</t>
  </si>
  <si>
    <t>A</t>
  </si>
  <si>
    <t>Columna18</t>
  </si>
  <si>
    <t>A+</t>
  </si>
  <si>
    <t>Columna19</t>
  </si>
  <si>
    <t>Columna20</t>
  </si>
  <si>
    <t>Columna21</t>
  </si>
  <si>
    <t>Columna22</t>
  </si>
  <si>
    <t>4. Rellene las puntuaciones para cada alumno en cada tarea o prueba. Las columnas de "Media", "Puntuación", "Nota alfabética" y "Nota media" se calculan automáticamente, pero se pueden reemplazar si lo desea. Para otorgar puntos de crédito adicionales, simplemente de más puntos a una tarea que el total de puntos posible que aparece para esa tarea.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</si>
</sst>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8" x14ac:knownFonts="1">
    <font>
      <sz val="11"/>
      <name val="Century Gothic"/>
      <family val="2"/>
      <scheme val="minor"/>
    </font>
    <font>
      <sz val="11"/>
      <color theme="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79"/>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theme="7" tint="-0.499984740745262"/>
      <name val="Century Gothic"/>
      <family val="2"/>
      <scheme val="minor"/>
    </font>
    <font>
      <sz val="11"/>
      <color rgb="FF000000"/>
      <name val="Corbel"/>
      <family val="2"/>
    </font>
    <font>
      <b/>
      <sz val="11"/>
      <name val="Century Gothic"/>
      <family val="2"/>
      <scheme val="minor"/>
    </font>
    <font>
      <b/>
      <sz val="11"/>
      <color rgb="FF000000"/>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sz val="11"/>
      <color theme="0"/>
      <name val="Century Gothic"/>
      <family val="2"/>
      <scheme val="minor"/>
    </font>
  </fonts>
  <fills count="3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xf>
    <xf numFmtId="0" fontId="4" fillId="0" borderId="3" applyNumberFormat="0" applyFill="0" applyProtection="0">
      <alignment horizontal="left"/>
    </xf>
    <xf numFmtId="0" fontId="5"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5"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8" fillId="0" borderId="6" applyNumberFormat="0" applyFill="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7" fillId="11" borderId="17" applyNumberFormat="0" applyAlignment="0" applyProtection="0"/>
    <xf numFmtId="0" fontId="26" fillId="0" borderId="0" applyNumberFormat="0" applyFill="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5">
    <xf numFmtId="0" fontId="0" fillId="0" borderId="0" xfId="0">
      <alignment wrapText="1"/>
    </xf>
    <xf numFmtId="0" fontId="3" fillId="0" borderId="0" xfId="0" applyFont="1">
      <alignment wrapText="1"/>
    </xf>
    <xf numFmtId="0" fontId="2" fillId="2" borderId="2" xfId="0" applyFont="1" applyFill="1" applyBorder="1">
      <alignment wrapText="1"/>
    </xf>
    <xf numFmtId="2" fontId="2" fillId="2" borderId="2" xfId="0" applyNumberFormat="1" applyFont="1" applyFill="1" applyBorder="1">
      <alignment wrapText="1"/>
    </xf>
    <xf numFmtId="0" fontId="2" fillId="0" borderId="1" xfId="0" applyFont="1" applyBorder="1">
      <alignment wrapText="1"/>
    </xf>
    <xf numFmtId="2" fontId="2" fillId="0" borderId="1" xfId="0" applyNumberFormat="1" applyFont="1" applyBorder="1">
      <alignment wrapText="1"/>
    </xf>
    <xf numFmtId="0" fontId="12" fillId="2" borderId="7" xfId="0" applyFont="1" applyFill="1" applyBorder="1">
      <alignment wrapText="1"/>
    </xf>
    <xf numFmtId="3" fontId="12" fillId="2" borderId="7" xfId="0" applyNumberFormat="1" applyFont="1" applyFill="1" applyBorder="1" applyAlignment="1">
      <alignment horizontal="left"/>
    </xf>
    <xf numFmtId="0" fontId="12" fillId="2" borderId="8" xfId="0" applyFont="1" applyFill="1" applyBorder="1">
      <alignment wrapText="1"/>
    </xf>
    <xf numFmtId="9" fontId="12" fillId="2" borderId="8" xfId="0" applyNumberFormat="1" applyFont="1" applyFill="1" applyBorder="1" applyAlignment="1">
      <alignment horizontal="left"/>
    </xf>
    <xf numFmtId="0" fontId="12" fillId="0" borderId="0" xfId="0" applyFont="1">
      <alignment wrapText="1"/>
    </xf>
    <xf numFmtId="0" fontId="12" fillId="0" borderId="0" xfId="0" applyFont="1" applyAlignment="1">
      <alignment horizontal="left"/>
    </xf>
    <xf numFmtId="0" fontId="12" fillId="2" borderId="3" xfId="0" applyFont="1" applyFill="1" applyBorder="1">
      <alignment wrapText="1"/>
    </xf>
    <xf numFmtId="0" fontId="12" fillId="2" borderId="3" xfId="0" applyFont="1" applyFill="1" applyBorder="1" applyAlignment="1">
      <alignment horizontal="left"/>
    </xf>
    <xf numFmtId="0" fontId="2" fillId="2" borderId="7" xfId="0" applyFont="1" applyFill="1" applyBorder="1">
      <alignment wrapText="1"/>
    </xf>
    <xf numFmtId="1" fontId="11" fillId="3" borderId="9" xfId="0" applyNumberFormat="1" applyFont="1" applyFill="1" applyBorder="1" applyAlignment="1">
      <alignment horizontal="left" vertical="center"/>
    </xf>
    <xf numFmtId="0" fontId="7" fillId="5" borderId="10" xfId="0" applyFont="1" applyFill="1" applyBorder="1">
      <alignment wrapText="1"/>
    </xf>
    <xf numFmtId="0" fontId="4" fillId="0" borderId="3" xfId="1">
      <alignment horizontal="left"/>
    </xf>
    <xf numFmtId="0" fontId="13" fillId="0" borderId="0" xfId="2" applyFont="1" applyAlignment="1">
      <alignment horizontal="left" vertical="center"/>
    </xf>
    <xf numFmtId="0" fontId="2" fillId="0" borderId="0" xfId="0" applyFont="1">
      <alignment wrapText="1"/>
    </xf>
    <xf numFmtId="3" fontId="2" fillId="0" borderId="0" xfId="0" applyNumberFormat="1" applyFont="1">
      <alignment wrapText="1"/>
    </xf>
    <xf numFmtId="2" fontId="2" fillId="0" borderId="0" xfId="0" applyNumberFormat="1" applyFont="1">
      <alignment wrapText="1"/>
    </xf>
    <xf numFmtId="0" fontId="7" fillId="0" borderId="0" xfId="0" applyFont="1">
      <alignment wrapText="1"/>
    </xf>
    <xf numFmtId="168" fontId="2" fillId="0" borderId="0" xfId="0" applyNumberFormat="1" applyFont="1">
      <alignment wrapText="1"/>
    </xf>
    <xf numFmtId="0" fontId="15" fillId="0" borderId="0" xfId="0" applyFont="1" applyAlignment="1">
      <alignment horizontal="left" vertical="center" wrapText="1" readingOrder="1"/>
    </xf>
    <xf numFmtId="0" fontId="0" fillId="0" borderId="0" xfId="0" applyAlignment="1">
      <alignment vertical="center" wrapText="1"/>
    </xf>
    <xf numFmtId="0" fontId="16" fillId="0" borderId="0" xfId="0" applyFont="1" applyAlignment="1">
      <alignment vertical="center" wrapText="1"/>
    </xf>
    <xf numFmtId="0" fontId="6" fillId="0" borderId="0" xfId="12" applyAlignment="1">
      <alignment horizontal="center" vertical="center" wrapText="1"/>
    </xf>
    <xf numFmtId="1" fontId="11" fillId="0" borderId="9" xfId="0" applyNumberFormat="1" applyFont="1" applyBorder="1" applyAlignment="1">
      <alignment horizontal="left" vertical="center"/>
    </xf>
    <xf numFmtId="1" fontId="2" fillId="2" borderId="7" xfId="0" applyNumberFormat="1" applyFont="1" applyFill="1" applyBorder="1">
      <alignment wrapText="1"/>
    </xf>
    <xf numFmtId="0" fontId="7" fillId="5" borderId="12" xfId="0" applyFont="1" applyFill="1" applyBorder="1">
      <alignment wrapText="1"/>
    </xf>
    <xf numFmtId="0" fontId="7" fillId="5" borderId="8" xfId="0" applyFont="1" applyFill="1" applyBorder="1">
      <alignment wrapText="1"/>
    </xf>
    <xf numFmtId="0" fontId="7" fillId="5" borderId="10" xfId="0" applyFont="1" applyFill="1" applyBorder="1">
      <alignment wrapText="1"/>
    </xf>
    <xf numFmtId="168" fontId="2" fillId="2" borderId="1" xfId="0" applyNumberFormat="1" applyFont="1" applyFill="1" applyBorder="1" applyAlignment="1">
      <alignment horizontal="center" wrapText="1"/>
    </xf>
    <xf numFmtId="168" fontId="2" fillId="0" borderId="1" xfId="0" applyNumberFormat="1" applyFont="1" applyBorder="1" applyAlignment="1">
      <alignment horizontal="center" wrapText="1"/>
    </xf>
    <xf numFmtId="168" fontId="2" fillId="2" borderId="2" xfId="0" applyNumberFormat="1" applyFont="1" applyFill="1" applyBorder="1" applyAlignment="1">
      <alignment horizontal="center" wrapText="1"/>
    </xf>
    <xf numFmtId="0" fontId="2" fillId="2" borderId="13" xfId="0" applyFont="1" applyFill="1" applyBorder="1">
      <alignment wrapText="1"/>
    </xf>
    <xf numFmtId="0" fontId="2" fillId="0" borderId="1" xfId="0" applyFont="1" applyBorder="1">
      <alignment wrapText="1"/>
    </xf>
    <xf numFmtId="0" fontId="2" fillId="2" borderId="2" xfId="0" applyFont="1" applyFill="1" applyBorder="1">
      <alignment wrapText="1"/>
    </xf>
    <xf numFmtId="0" fontId="0" fillId="0" borderId="0" xfId="0">
      <alignment wrapText="1"/>
    </xf>
    <xf numFmtId="0" fontId="5" fillId="0" borderId="8" xfId="2" applyBorder="1">
      <alignment horizontal="left"/>
    </xf>
    <xf numFmtId="0" fontId="5" fillId="0" borderId="0" xfId="2">
      <alignment horizontal="left"/>
    </xf>
    <xf numFmtId="0" fontId="0" fillId="0" borderId="0" xfId="0" applyAlignment="1">
      <alignment horizontal="right"/>
    </xf>
    <xf numFmtId="0" fontId="0" fillId="0" borderId="11" xfId="0" applyBorder="1" applyAlignment="1">
      <alignment horizontal="right"/>
    </xf>
    <xf numFmtId="0" fontId="5" fillId="0" borderId="0" xfId="2" applyAlignment="1">
      <alignment horizontal="left" vertical="top"/>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4" builtinId="26" customBuiltin="1"/>
    <cellStyle name="Cálculo" xfId="19" builtinId="22" customBuiltin="1"/>
    <cellStyle name="Celda de comprobación" xfId="21" builtinId="23" customBuiltin="1"/>
    <cellStyle name="Celda vinculada" xfId="20" builtinId="24" customBuiltin="1"/>
    <cellStyle name="Encabezado 1" xfId="1" builtinId="16" customBuiltin="1"/>
    <cellStyle name="Encabezado 4" xfId="12"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7" builtinId="20" customBuiltin="1"/>
    <cellStyle name="Incorrecto" xfId="15" builtinId="27" customBuiltin="1"/>
    <cellStyle name="Millares" xfId="3" builtinId="3" customBuiltin="1"/>
    <cellStyle name="Millares [0]" xfId="4" builtinId="6" customBuiltin="1"/>
    <cellStyle name="Moneda" xfId="5" builtinId="4" customBuiltin="1"/>
    <cellStyle name="Moneda [0]" xfId="6" builtinId="7" customBuiltin="1"/>
    <cellStyle name="Neutral" xfId="16" builtinId="28" customBuiltin="1"/>
    <cellStyle name="Normal" xfId="0" builtinId="0" customBuiltin="1"/>
    <cellStyle name="Notas" xfId="9" builtinId="10" customBuiltin="1"/>
    <cellStyle name="Porcentaje" xfId="7" builtinId="5" customBuiltin="1"/>
    <cellStyle name="Salida" xfId="18" builtinId="21" customBuiltin="1"/>
    <cellStyle name="Texto de advertencia" xfId="22" builtinId="11" customBuiltin="1"/>
    <cellStyle name="Texto explicativo" xfId="10" builtinId="53" customBuiltin="1"/>
    <cellStyle name="Título" xfId="13" builtinId="15" customBuiltin="1"/>
    <cellStyle name="Título 2" xfId="2" builtinId="17" customBuiltin="1"/>
    <cellStyle name="Título 3" xfId="8" builtinId="18" customBuiltin="1"/>
    <cellStyle name="Total" xfId="11" builtinId="25" customBuiltin="1"/>
  </cellStyles>
  <dxfs count="29">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numFmt numFmtId="2" formatCode="0.00"/>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numFmt numFmtId="3" formatCode="#,##0"/>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strike val="0"/>
        <outline val="0"/>
        <shadow val="0"/>
        <u val="none"/>
        <vertAlign val="baseline"/>
        <sz val="11"/>
        <name val="Century Gothic"/>
        <family val="2"/>
        <scheme val="minor"/>
      </font>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Estilo de tabla 1" pivot="0" count="3" xr9:uid="{B1EA4458-59DF-4C5F-B91A-97F3AB6B79BC}">
      <tableStyleElement type="wholeTable" dxfId="28"/>
      <tableStyleElement type="headerRow" dxfId="27"/>
      <tableStyleElement type="second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alificaciones" displayName="Calificaciones" ref="B14:X19" totalsRowDxfId="25">
  <autoFilter ref="B14:X19" xr:uid="{40E23578-EFEC-4473-9D85-CB83FC5D19AE}"/>
  <tableColumns count="23">
    <tableColumn id="1" xr3:uid="{00000000-0010-0000-0000-000001000000}" name="Nombre del alumno" totalsRowLabel="Total" totalsRowDxfId="24"/>
    <tableColumn id="2" xr3:uid="{00000000-0010-0000-0000-000002000000}" name="Id. del alumno" totalsRowDxfId="23"/>
    <tableColumn id="3" xr3:uid="{00000000-0010-0000-0000-000003000000}" name="Media" totalsRowDxfId="22">
      <calculatedColumnFormula>IFERROR(IF(COUNT(Calificaciones[[#This Row],[Columna6]:[Columna22]])=0,"",SUM(Calificaciones[[#This Row],[Columna6]:[Columna22]])/TotalPoints),"")</calculatedColumnFormula>
    </tableColumn>
    <tableColumn id="23" xr3:uid="{00000000-0010-0000-0000-000017000000}" name="Puntuación" dataDxfId="21" totalsRowDxfId="20">
      <calculatedColumnFormula>IF(COUNT(Calificaciones[[#This Row],[Columna6]:[Columna22]])=0,"",SUM(Calificaciones[[#This Row],[Columna6]:[Columna22]]))</calculatedColumnFormula>
    </tableColumn>
    <tableColumn id="4" xr3:uid="{00000000-0010-0000-0000-000004000000}" name="Nota alfabética" totalsRowDxfId="19">
      <calculatedColumnFormula>IFERROR(IF(Calificaciones[[#This Row],[Media]]&lt;&gt;"",HLOOKUP(Calificaciones[[#This Row],[Media]]*TotalPoints,GradeTable,3),""),0)</calculatedColumnFormula>
    </tableColumn>
    <tableColumn id="5" xr3:uid="{00000000-0010-0000-0000-000005000000}" name="Nota media" dataDxfId="18" totalsRowDxfId="17">
      <calculatedColumnFormula>IFERROR(IF(Calificaciones[[#This Row],[Media]]&lt;&gt;"",HLOOKUP(Calificaciones[[#This Row],[Media]]*TotalPoints,GradeTable,4),""),0)</calculatedColumnFormula>
    </tableColumn>
    <tableColumn id="6" xr3:uid="{00000000-0010-0000-0000-000006000000}" name="Columna6" totalsRowDxfId="16"/>
    <tableColumn id="7" xr3:uid="{00000000-0010-0000-0000-000007000000}" name="Columna7" totalsRowDxfId="15"/>
    <tableColumn id="8" xr3:uid="{00000000-0010-0000-0000-000008000000}" name="Columna8" totalsRowDxfId="14"/>
    <tableColumn id="9" xr3:uid="{00000000-0010-0000-0000-000009000000}" name="Columna9" totalsRowDxfId="13"/>
    <tableColumn id="10" xr3:uid="{00000000-0010-0000-0000-00000A000000}" name="Columna10" totalsRowDxfId="12"/>
    <tableColumn id="11" xr3:uid="{00000000-0010-0000-0000-00000B000000}" name="Columna11" totalsRowDxfId="11"/>
    <tableColumn id="12" xr3:uid="{00000000-0010-0000-0000-00000C000000}" name="Columna12" totalsRowDxfId="10"/>
    <tableColumn id="13" xr3:uid="{00000000-0010-0000-0000-00000D000000}" name="Columna13" totalsRowDxfId="9"/>
    <tableColumn id="14" xr3:uid="{00000000-0010-0000-0000-00000E000000}" name="Columna14" totalsRowDxfId="8"/>
    <tableColumn id="15" xr3:uid="{00000000-0010-0000-0000-00000F000000}" name="Columna15" totalsRowDxfId="7"/>
    <tableColumn id="16" xr3:uid="{00000000-0010-0000-0000-000010000000}" name="Columna16" totalsRowDxfId="6"/>
    <tableColumn id="17" xr3:uid="{00000000-0010-0000-0000-000011000000}" name="Columna17" totalsRowDxfId="5"/>
    <tableColumn id="18" xr3:uid="{00000000-0010-0000-0000-000012000000}" name="Columna18" totalsRowDxfId="4"/>
    <tableColumn id="19" xr3:uid="{00000000-0010-0000-0000-000013000000}" name="Columna19" totalsRowDxfId="3"/>
    <tableColumn id="20" xr3:uid="{00000000-0010-0000-0000-000014000000}" name="Columna20" totalsRowDxfId="2"/>
    <tableColumn id="21" xr3:uid="{00000000-0010-0000-0000-000015000000}" name="Columna21" totalsRowDxfId="1"/>
    <tableColumn id="22" xr3:uid="{00000000-0010-0000-0000-000016000000}" name="Columna22" totalsRowDxfId="0"/>
  </tableColumns>
  <tableStyleInfo name="Estilo de tabla 1" showFirstColumn="0" showLastColumn="0" showRowStripes="1" showColumnStripes="0"/>
  <extLst>
    <ext xmlns:x14="http://schemas.microsoft.com/office/spreadsheetml/2009/9/main" uri="{504A1905-F514-4f6f-8877-14C23A59335A}">
      <x14:table altTextSummary="Escriba el nombre del alumno, el identificador del alumno, los puntos y el nombre de las tareas en esta tabla. La puntuación, el porcentaje, las calificaciones con letras y la media se calculan automáticamente"/>
    </ext>
  </extLst>
</table>
</file>

<file path=xl/theme/theme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tabSelected="1" workbookViewId="0"/>
  </sheetViews>
  <sheetFormatPr baseColWidth="10" defaultColWidth="9" defaultRowHeight="16.5" x14ac:dyDescent="0.3"/>
  <cols>
    <col min="1" max="1" width="2.625" style="25" customWidth="1"/>
    <col min="2" max="2" width="100.125" style="25" customWidth="1"/>
    <col min="3" max="3" width="2.625" style="25" customWidth="1"/>
    <col min="4" max="4" width="14.625" style="25" customWidth="1"/>
    <col min="5" max="16384" width="9" style="25"/>
  </cols>
  <sheetData>
    <row r="1" spans="2:4" ht="39.950000000000003" customHeight="1" x14ac:dyDescent="0.3">
      <c r="B1" s="27" t="s">
        <v>0</v>
      </c>
    </row>
    <row r="2" spans="2:4" ht="30" customHeight="1" x14ac:dyDescent="0.3">
      <c r="B2" s="26" t="s">
        <v>1</v>
      </c>
      <c r="C2" s="18"/>
      <c r="D2" s="18"/>
    </row>
    <row r="3" spans="2:4" ht="30" customHeight="1" x14ac:dyDescent="0.3">
      <c r="B3" t="s">
        <v>2</v>
      </c>
      <c r="C3" s="18"/>
      <c r="D3" s="18"/>
    </row>
    <row r="4" spans="2:4" ht="36" customHeight="1" x14ac:dyDescent="0.3">
      <c r="B4" t="s">
        <v>3</v>
      </c>
      <c r="C4" s="18"/>
      <c r="D4" s="18"/>
    </row>
    <row r="5" spans="2:4" ht="38.25" customHeight="1" x14ac:dyDescent="0.3">
      <c r="B5" t="s">
        <v>4</v>
      </c>
      <c r="C5" s="18"/>
      <c r="D5" s="18"/>
    </row>
    <row r="6" spans="2:4" ht="36" customHeight="1" x14ac:dyDescent="0.3">
      <c r="B6" t="s">
        <v>5</v>
      </c>
      <c r="C6" s="18"/>
      <c r="D6" s="18"/>
    </row>
    <row r="7" spans="2:4" ht="87.75" customHeight="1" x14ac:dyDescent="0.3">
      <c r="B7" t="s">
        <v>64</v>
      </c>
      <c r="C7" s="18"/>
      <c r="D7" s="18"/>
    </row>
    <row r="8" spans="2:4" ht="35.25" customHeight="1" x14ac:dyDescent="0.3">
      <c r="B8" t="s">
        <v>6</v>
      </c>
    </row>
    <row r="9" spans="2:4" ht="83.25" customHeight="1" x14ac:dyDescent="0.3">
      <c r="B9" t="s">
        <v>7</v>
      </c>
    </row>
    <row r="10" spans="2:4" ht="18.75" customHeight="1" x14ac:dyDescent="0.3">
      <c r="B10" t="s">
        <v>8</v>
      </c>
    </row>
    <row r="12" spans="2:4" x14ac:dyDescent="0.3">
      <c r="B12" s="24"/>
    </row>
  </sheetData>
  <dataValidations count="2">
    <dataValidation allowBlank="1" showInputMessage="1" showErrorMessage="1" prompt="Las instrucciones se encuentran debajo, en el intervalo de celdas B2-B10." sqref="B1" xr:uid="{D0030E18-56BC-4146-8D5A-D74C7FF33506}"/>
    <dataValidation allowBlank="1" showInputMessage="1" showErrorMessage="1" prompt="Las instrucciones para usar este libro se encuentran en esta hoja de cálculo, de la celda B2 a la B10 " sqref="A1" xr:uid="{E62CC386-CB29-4F42-866C-87CE349DF50B}"/>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zoomScaleNormal="100" workbookViewId="0"/>
  </sheetViews>
  <sheetFormatPr baseColWidth="10" defaultColWidth="9" defaultRowHeight="16.5" customHeight="1" x14ac:dyDescent="0.3"/>
  <cols>
    <col min="1" max="1" width="1.5" customWidth="1"/>
    <col min="2" max="2" width="43.5" bestFit="1" customWidth="1"/>
    <col min="3" max="3" width="16.125" bestFit="1" customWidth="1"/>
    <col min="4" max="4" width="14.625" customWidth="1"/>
    <col min="5" max="5" width="21.125" bestFit="1" customWidth="1"/>
    <col min="6" max="6" width="27.125" bestFit="1" customWidth="1"/>
    <col min="7" max="7" width="13.75" bestFit="1" customWidth="1"/>
    <col min="8" max="24" width="14.5" customWidth="1"/>
  </cols>
  <sheetData>
    <row r="1" spans="1:24" ht="39.950000000000003" customHeight="1" x14ac:dyDescent="0.4">
      <c r="A1" s="1"/>
      <c r="B1" s="17" t="s">
        <v>9</v>
      </c>
      <c r="C1" s="17"/>
      <c r="D1" s="17"/>
      <c r="E1" s="17"/>
      <c r="F1" s="17"/>
      <c r="G1" s="17"/>
      <c r="H1" s="17"/>
      <c r="I1" s="17"/>
      <c r="J1" s="17"/>
      <c r="K1" s="17"/>
      <c r="L1" s="17"/>
      <c r="M1" s="17"/>
      <c r="N1" s="17"/>
      <c r="O1" s="17"/>
      <c r="P1" s="17"/>
      <c r="Q1" s="17"/>
      <c r="R1" s="17"/>
      <c r="S1" s="17"/>
      <c r="T1" s="17"/>
      <c r="U1" s="17"/>
    </row>
    <row r="2" spans="1:24" ht="16.5" customHeight="1" x14ac:dyDescent="0.3">
      <c r="B2" s="40" t="s">
        <v>10</v>
      </c>
      <c r="C2" s="40"/>
      <c r="D2" s="40"/>
      <c r="E2" s="40"/>
      <c r="F2" s="40"/>
      <c r="G2" s="40"/>
    </row>
    <row r="3" spans="1:24" ht="16.5" customHeight="1" x14ac:dyDescent="0.3">
      <c r="A3" s="1"/>
      <c r="B3" s="41"/>
      <c r="C3" s="41"/>
      <c r="D3" s="41"/>
      <c r="E3" s="41"/>
      <c r="F3" s="41"/>
      <c r="G3" s="41"/>
      <c r="H3" s="6" t="s">
        <v>26</v>
      </c>
      <c r="I3" s="7">
        <f t="shared" ref="I3:U3" si="0">I4*TotalPoints</f>
        <v>118</v>
      </c>
      <c r="J3" s="7">
        <f t="shared" si="0"/>
        <v>120</v>
      </c>
      <c r="K3" s="7">
        <f t="shared" si="0"/>
        <v>126</v>
      </c>
      <c r="L3" s="7">
        <f t="shared" si="0"/>
        <v>134</v>
      </c>
      <c r="M3" s="7">
        <f t="shared" si="0"/>
        <v>140</v>
      </c>
      <c r="N3" s="7">
        <f t="shared" si="0"/>
        <v>145.6666666666666</v>
      </c>
      <c r="O3" s="7">
        <f t="shared" si="0"/>
        <v>154</v>
      </c>
      <c r="P3" s="7">
        <f t="shared" si="0"/>
        <v>160</v>
      </c>
      <c r="Q3" s="7">
        <f t="shared" si="0"/>
        <v>166</v>
      </c>
      <c r="R3" s="7">
        <f t="shared" si="0"/>
        <v>174</v>
      </c>
      <c r="S3" s="7">
        <f t="shared" si="0"/>
        <v>180</v>
      </c>
      <c r="T3" s="7">
        <f t="shared" si="0"/>
        <v>186</v>
      </c>
      <c r="U3" s="7">
        <f t="shared" si="0"/>
        <v>194</v>
      </c>
    </row>
    <row r="4" spans="1:24" ht="16.5" customHeight="1" x14ac:dyDescent="0.3">
      <c r="A4" s="1"/>
      <c r="B4" s="41" t="s">
        <v>11</v>
      </c>
      <c r="C4" s="41"/>
      <c r="D4" s="41"/>
      <c r="E4" s="41"/>
      <c r="F4" s="41"/>
      <c r="G4" s="41"/>
      <c r="H4" s="8" t="s">
        <v>29</v>
      </c>
      <c r="I4" s="9">
        <v>0.59</v>
      </c>
      <c r="J4" s="9">
        <v>0.6</v>
      </c>
      <c r="K4" s="9">
        <v>0.63</v>
      </c>
      <c r="L4" s="9">
        <v>0.67</v>
      </c>
      <c r="M4" s="9">
        <v>0.7</v>
      </c>
      <c r="N4" s="9">
        <v>0.72833333333333306</v>
      </c>
      <c r="O4" s="9">
        <v>0.77</v>
      </c>
      <c r="P4" s="9">
        <v>0.8</v>
      </c>
      <c r="Q4" s="9">
        <v>0.83</v>
      </c>
      <c r="R4" s="9">
        <v>0.87</v>
      </c>
      <c r="S4" s="9">
        <v>0.9</v>
      </c>
      <c r="T4" s="9">
        <v>0.93</v>
      </c>
      <c r="U4" s="9">
        <v>0.97</v>
      </c>
    </row>
    <row r="5" spans="1:24" ht="16.5" customHeight="1" x14ac:dyDescent="0.3">
      <c r="A5" s="1"/>
      <c r="B5" s="44" t="s">
        <v>12</v>
      </c>
      <c r="C5" s="44"/>
      <c r="D5" s="44"/>
      <c r="E5" s="44"/>
      <c r="F5" s="44"/>
      <c r="G5" s="44"/>
      <c r="H5" s="10" t="s">
        <v>27</v>
      </c>
      <c r="I5" s="11" t="s">
        <v>33</v>
      </c>
      <c r="J5" s="11" t="s">
        <v>36</v>
      </c>
      <c r="K5" s="11" t="s">
        <v>39</v>
      </c>
      <c r="L5" s="11" t="s">
        <v>41</v>
      </c>
      <c r="M5" s="11" t="s">
        <v>43</v>
      </c>
      <c r="N5" s="11" t="s">
        <v>45</v>
      </c>
      <c r="O5" s="11" t="s">
        <v>47</v>
      </c>
      <c r="P5" s="11" t="s">
        <v>49</v>
      </c>
      <c r="Q5" s="11" t="s">
        <v>51</v>
      </c>
      <c r="R5" s="11" t="s">
        <v>53</v>
      </c>
      <c r="S5" s="11" t="s">
        <v>55</v>
      </c>
      <c r="T5" s="11" t="s">
        <v>57</v>
      </c>
      <c r="U5" s="11" t="s">
        <v>59</v>
      </c>
    </row>
    <row r="6" spans="1:24" ht="16.5" customHeight="1" x14ac:dyDescent="0.3">
      <c r="A6" s="1"/>
      <c r="B6" s="44"/>
      <c r="C6" s="44"/>
      <c r="D6" s="44"/>
      <c r="E6" s="44"/>
      <c r="F6" s="44"/>
      <c r="G6" s="44"/>
      <c r="H6" s="12" t="s">
        <v>28</v>
      </c>
      <c r="I6" s="13">
        <v>0</v>
      </c>
      <c r="J6" s="13">
        <v>0.67</v>
      </c>
      <c r="K6" s="13">
        <v>1</v>
      </c>
      <c r="L6" s="13">
        <v>1.33</v>
      </c>
      <c r="M6" s="13">
        <v>1.67</v>
      </c>
      <c r="N6" s="13">
        <v>2</v>
      </c>
      <c r="O6" s="13">
        <v>2.33</v>
      </c>
      <c r="P6" s="13">
        <v>2.67</v>
      </c>
      <c r="Q6" s="13">
        <v>3</v>
      </c>
      <c r="R6" s="13">
        <v>3.33</v>
      </c>
      <c r="S6" s="13">
        <v>3.67</v>
      </c>
      <c r="T6" s="13">
        <v>4</v>
      </c>
      <c r="U6" s="13">
        <v>4</v>
      </c>
    </row>
    <row r="7" spans="1:24" ht="16.5" customHeight="1" x14ac:dyDescent="0.3">
      <c r="B7" s="44"/>
      <c r="C7" s="44"/>
      <c r="D7" s="44"/>
      <c r="E7" s="44"/>
      <c r="F7" s="44"/>
      <c r="G7" s="44"/>
    </row>
    <row r="8" spans="1:24" ht="16.5" customHeight="1" x14ac:dyDescent="0.3">
      <c r="A8" s="1"/>
      <c r="B8" s="18"/>
      <c r="C8" s="18"/>
      <c r="D8" s="18"/>
      <c r="E8" s="42" t="s">
        <v>22</v>
      </c>
      <c r="F8" s="42"/>
      <c r="G8" s="42"/>
      <c r="H8" s="14" t="s">
        <v>30</v>
      </c>
      <c r="I8" s="14" t="s">
        <v>34</v>
      </c>
      <c r="J8" s="14" t="s">
        <v>37</v>
      </c>
      <c r="K8" s="14"/>
      <c r="L8" s="14"/>
      <c r="M8" s="14"/>
      <c r="N8" s="14"/>
      <c r="O8" s="14"/>
      <c r="P8" s="14"/>
      <c r="Q8" s="14"/>
      <c r="R8" s="14"/>
      <c r="S8" s="14"/>
      <c r="T8" s="14"/>
      <c r="U8" s="14"/>
      <c r="V8" s="14"/>
      <c r="W8" s="14"/>
      <c r="X8" s="14"/>
    </row>
    <row r="9" spans="1:24" ht="16.5" customHeight="1" x14ac:dyDescent="0.3">
      <c r="A9" s="1"/>
      <c r="B9" s="18"/>
      <c r="C9" s="18"/>
      <c r="D9" s="18"/>
      <c r="E9" s="42" t="s">
        <v>23</v>
      </c>
      <c r="F9" s="42"/>
      <c r="G9" s="42"/>
      <c r="H9" s="29">
        <v>50</v>
      </c>
      <c r="I9" s="29">
        <v>50</v>
      </c>
      <c r="J9" s="29">
        <v>100</v>
      </c>
      <c r="K9" s="29"/>
      <c r="L9" s="29"/>
      <c r="M9" s="29"/>
      <c r="N9" s="29"/>
      <c r="O9" s="29"/>
      <c r="P9" s="29"/>
      <c r="Q9" s="29"/>
      <c r="R9" s="29"/>
      <c r="S9" s="29"/>
      <c r="T9" s="29"/>
      <c r="U9" s="29"/>
      <c r="V9" s="29"/>
      <c r="W9" s="29"/>
      <c r="X9" s="29"/>
    </row>
    <row r="10" spans="1:24" ht="16.5" customHeight="1" x14ac:dyDescent="0.3">
      <c r="B10" s="18"/>
      <c r="C10" s="18"/>
      <c r="D10" s="18"/>
    </row>
    <row r="11" spans="1:24" ht="16.5" customHeight="1" x14ac:dyDescent="0.3">
      <c r="A11" s="1"/>
      <c r="B11" s="18"/>
      <c r="C11" s="18"/>
      <c r="D11" s="18"/>
      <c r="E11" s="42" t="s">
        <v>24</v>
      </c>
      <c r="F11" s="42"/>
      <c r="G11" s="43"/>
      <c r="H11" s="28">
        <f>COUNTA(H8:X8)</f>
        <v>3</v>
      </c>
    </row>
    <row r="12" spans="1:24" ht="16.5" customHeight="1" x14ac:dyDescent="0.3">
      <c r="A12" s="1"/>
      <c r="B12" s="18"/>
      <c r="C12" s="18"/>
      <c r="D12" s="18"/>
      <c r="E12" s="42" t="s">
        <v>25</v>
      </c>
      <c r="F12" s="42"/>
      <c r="G12" s="43"/>
      <c r="H12" s="15">
        <f>SUM(H9:X9)</f>
        <v>200</v>
      </c>
    </row>
    <row r="14" spans="1:24" ht="16.5" customHeight="1" x14ac:dyDescent="0.3">
      <c r="B14" s="22" t="s">
        <v>13</v>
      </c>
      <c r="C14" s="22" t="s">
        <v>20</v>
      </c>
      <c r="D14" s="22" t="s">
        <v>21</v>
      </c>
      <c r="E14" s="22" t="s">
        <v>26</v>
      </c>
      <c r="F14" s="22" t="s">
        <v>27</v>
      </c>
      <c r="G14" s="22" t="s">
        <v>28</v>
      </c>
      <c r="H14" s="22" t="s">
        <v>31</v>
      </c>
      <c r="I14" s="22" t="s">
        <v>35</v>
      </c>
      <c r="J14" s="22" t="s">
        <v>38</v>
      </c>
      <c r="K14" s="22" t="s">
        <v>40</v>
      </c>
      <c r="L14" s="22" t="s">
        <v>42</v>
      </c>
      <c r="M14" s="22" t="s">
        <v>44</v>
      </c>
      <c r="N14" s="22" t="s">
        <v>46</v>
      </c>
      <c r="O14" s="22" t="s">
        <v>48</v>
      </c>
      <c r="P14" s="22" t="s">
        <v>50</v>
      </c>
      <c r="Q14" s="22" t="s">
        <v>52</v>
      </c>
      <c r="R14" s="22" t="s">
        <v>54</v>
      </c>
      <c r="S14" s="22" t="s">
        <v>56</v>
      </c>
      <c r="T14" s="22" t="s">
        <v>58</v>
      </c>
      <c r="U14" s="22" t="s">
        <v>60</v>
      </c>
      <c r="V14" s="22" t="s">
        <v>61</v>
      </c>
      <c r="W14" s="22" t="s">
        <v>62</v>
      </c>
      <c r="X14" s="22" t="s">
        <v>63</v>
      </c>
    </row>
    <row r="15" spans="1:24" ht="16.5" customHeight="1" x14ac:dyDescent="0.3">
      <c r="B15" s="19" t="s">
        <v>14</v>
      </c>
      <c r="C15" s="19"/>
      <c r="D15" s="23">
        <f>IFERROR(IF(COUNT(Calificaciones[[#This Row],[Columna6]:[Columna22]])=0,"",SUM(Calificaciones[[#This Row],[Columna6]:[Columna22]])/TotalPoints),"")</f>
        <v>0.91</v>
      </c>
      <c r="E15" s="20">
        <f>IF(COUNT(Calificaciones[[#This Row],[Columna6]:[Columna22]])=0,"",SUM(Calificaciones[[#This Row],[Columna6]:[Columna22]]))</f>
        <v>182</v>
      </c>
      <c r="F15" s="19" t="str">
        <f>IFERROR(IF(Calificaciones[[#This Row],[Media]]&lt;&gt;"",HLOOKUP(Calificaciones[[#This Row],[Media]]*TotalPoints,GradeTable,3),""),0)</f>
        <v>A-</v>
      </c>
      <c r="G15" s="21">
        <f>IFERROR(IF(Calificaciones[[#This Row],[Media]]&lt;&gt;"",HLOOKUP(Calificaciones[[#This Row],[Media]]*TotalPoints,GradeTable,4),""),0)</f>
        <v>3.67</v>
      </c>
      <c r="H15" s="19">
        <v>45</v>
      </c>
      <c r="I15" s="19">
        <v>45</v>
      </c>
      <c r="J15" s="19">
        <v>92</v>
      </c>
      <c r="K15" s="19"/>
      <c r="L15" s="19"/>
      <c r="M15" s="19"/>
      <c r="N15" s="19"/>
      <c r="O15" s="19"/>
      <c r="P15" s="19"/>
      <c r="Q15" s="19"/>
      <c r="R15" s="19"/>
      <c r="S15" s="19"/>
      <c r="T15" s="19"/>
      <c r="U15" s="19"/>
      <c r="V15" s="19"/>
      <c r="W15" s="19"/>
      <c r="X15" s="19"/>
    </row>
    <row r="16" spans="1:24" ht="16.5" customHeight="1" x14ac:dyDescent="0.3">
      <c r="B16" s="19" t="s">
        <v>15</v>
      </c>
      <c r="C16" s="19"/>
      <c r="D16" s="23">
        <f>IFERROR(IF(COUNT(Calificaciones[[#This Row],[Columna6]:[Columna22]])=0,"",SUM(Calificaciones[[#This Row],[Columna6]:[Columna22]])/TotalPoints),"")</f>
        <v>1</v>
      </c>
      <c r="E16" s="20">
        <f>IF(COUNT(Calificaciones[[#This Row],[Columna6]:[Columna22]])=0,"",SUM(Calificaciones[[#This Row],[Columna6]:[Columna22]]))</f>
        <v>200</v>
      </c>
      <c r="F16" s="19" t="str">
        <f>IFERROR(IF(Calificaciones[[#This Row],[Media]]&lt;&gt;"",HLOOKUP(Calificaciones[[#This Row],[Media]]*TotalPoints,GradeTable,3),""),0)</f>
        <v>A+</v>
      </c>
      <c r="G16" s="21">
        <f>IFERROR(IF(Calificaciones[[#This Row],[Media]]&lt;&gt;"",HLOOKUP(Calificaciones[[#This Row],[Media]]*TotalPoints,GradeTable,4),""),0)</f>
        <v>4</v>
      </c>
      <c r="H16" s="19">
        <v>50</v>
      </c>
      <c r="I16" s="19">
        <v>50</v>
      </c>
      <c r="J16" s="19">
        <v>100</v>
      </c>
      <c r="K16" s="19"/>
      <c r="L16" s="19"/>
      <c r="M16" s="19"/>
      <c r="N16" s="19"/>
      <c r="O16" s="19"/>
      <c r="P16" s="19"/>
      <c r="Q16" s="19"/>
      <c r="R16" s="19"/>
      <c r="S16" s="19"/>
      <c r="T16" s="19"/>
      <c r="U16" s="19"/>
      <c r="V16" s="19"/>
      <c r="W16" s="19"/>
      <c r="X16" s="19"/>
    </row>
    <row r="17" spans="2:24" ht="16.5" customHeight="1" x14ac:dyDescent="0.3">
      <c r="B17" s="19"/>
      <c r="C17" s="19"/>
      <c r="D17" s="23" t="str">
        <f>IFERROR(IF(COUNT(Calificaciones[[#This Row],[Columna6]:[Columna22]])=0,"",SUM(Calificaciones[[#This Row],[Columna6]:[Columna22]])/TotalPoints),"")</f>
        <v/>
      </c>
      <c r="E17" s="20" t="str">
        <f>IF(COUNT(Calificaciones[[#This Row],[Columna6]:[Columna22]])=0,"",SUM(Calificaciones[[#This Row],[Columna6]:[Columna22]]))</f>
        <v/>
      </c>
      <c r="F17" s="19" t="str">
        <f>IFERROR(IF(Calificaciones[[#This Row],[Media]]&lt;&gt;"",HLOOKUP(Calificaciones[[#This Row],[Media]]*TotalPoints,GradeTable,3),""),0)</f>
        <v/>
      </c>
      <c r="G17" s="21" t="str">
        <f>IFERROR(IF(Calificaciones[[#This Row],[Media]]&lt;&gt;"",HLOOKUP(Calificaciones[[#This Row],[Media]]*TotalPoints,GradeTable,4),""),0)</f>
        <v/>
      </c>
      <c r="H17" s="19"/>
      <c r="I17" s="19"/>
      <c r="J17" s="19"/>
      <c r="K17" s="19"/>
      <c r="L17" s="19"/>
      <c r="M17" s="19"/>
      <c r="N17" s="19"/>
      <c r="O17" s="19"/>
      <c r="P17" s="19"/>
      <c r="Q17" s="19"/>
      <c r="R17" s="19"/>
      <c r="S17" s="19"/>
      <c r="T17" s="19"/>
      <c r="U17" s="19"/>
      <c r="V17" s="19"/>
      <c r="W17" s="19"/>
      <c r="X17" s="19"/>
    </row>
    <row r="18" spans="2:24" ht="16.5" customHeight="1" x14ac:dyDescent="0.3">
      <c r="B18" s="19"/>
      <c r="C18" s="19"/>
      <c r="D18" s="23" t="str">
        <f>IFERROR(IF(COUNT(Calificaciones[[#This Row],[Columna6]:[Columna22]])=0,"",SUM(Calificaciones[[#This Row],[Columna6]:[Columna22]])/TotalPoints),"")</f>
        <v/>
      </c>
      <c r="E18" s="20" t="str">
        <f>IF(COUNT(Calificaciones[[#This Row],[Columna6]:[Columna22]])=0,"",SUM(Calificaciones[[#This Row],[Columna6]:[Columna22]]))</f>
        <v/>
      </c>
      <c r="F18" s="19" t="str">
        <f>IFERROR(IF(Calificaciones[[#This Row],[Media]]&lt;&gt;"",HLOOKUP(Calificaciones[[#This Row],[Media]]*TotalPoints,GradeTable,3),""),0)</f>
        <v/>
      </c>
      <c r="G18" s="21" t="str">
        <f>IFERROR(IF(Calificaciones[[#This Row],[Media]]&lt;&gt;"",HLOOKUP(Calificaciones[[#This Row],[Media]]*TotalPoints,GradeTable,4),""),0)</f>
        <v/>
      </c>
      <c r="H18" s="19"/>
      <c r="I18" s="19"/>
      <c r="J18" s="19"/>
      <c r="K18" s="19"/>
      <c r="L18" s="19"/>
      <c r="M18" s="19"/>
      <c r="N18" s="19"/>
      <c r="O18" s="19"/>
      <c r="P18" s="19"/>
      <c r="Q18" s="19"/>
      <c r="R18" s="19"/>
      <c r="S18" s="19"/>
      <c r="T18" s="19"/>
      <c r="U18" s="19"/>
      <c r="V18" s="19"/>
      <c r="W18" s="19"/>
      <c r="X18" s="19"/>
    </row>
    <row r="19" spans="2:24" ht="16.5" customHeight="1" x14ac:dyDescent="0.3">
      <c r="B19" s="19"/>
      <c r="C19" s="19"/>
      <c r="D19" s="23" t="str">
        <f>IFERROR(IF(COUNT(Calificaciones[[#This Row],[Columna6]:[Columna22]])=0,"",SUM(Calificaciones[[#This Row],[Columna6]:[Columna22]])/TotalPoints),"")</f>
        <v/>
      </c>
      <c r="E19" s="20" t="str">
        <f>IF(COUNT(Calificaciones[[#This Row],[Columna6]:[Columna22]])=0,"",SUM(Calificaciones[[#This Row],[Columna6]:[Columna22]]))</f>
        <v/>
      </c>
      <c r="F19" s="19" t="str">
        <f>IFERROR(IF(Calificaciones[[#This Row],[Media]]&lt;&gt;"",HLOOKUP(Calificaciones[[#This Row],[Media]]*TotalPoints,GradeTable,3),""),0)</f>
        <v/>
      </c>
      <c r="G19" s="21" t="str">
        <f>IFERROR(IF(Calificaciones[[#This Row],[Media]]&lt;&gt;"",HLOOKUP(Calificaciones[[#This Row],[Media]]*TotalPoints,GradeTable,4),""),0)</f>
        <v/>
      </c>
      <c r="H19" s="19"/>
      <c r="I19" s="19"/>
      <c r="J19" s="19"/>
      <c r="K19" s="19"/>
      <c r="L19" s="19"/>
      <c r="M19" s="19"/>
      <c r="N19" s="19"/>
      <c r="O19" s="19"/>
      <c r="P19" s="19"/>
      <c r="Q19" s="19"/>
      <c r="R19" s="19"/>
      <c r="S19" s="19"/>
      <c r="T19" s="19"/>
      <c r="U19" s="19"/>
      <c r="V19" s="19"/>
      <c r="W19" s="19"/>
      <c r="X19" s="19"/>
    </row>
    <row r="20" spans="2:24" ht="16.5" customHeight="1" x14ac:dyDescent="0.3">
      <c r="B20" s="39"/>
      <c r="C20" s="39"/>
      <c r="D20" s="39"/>
      <c r="E20" s="39"/>
      <c r="F20" s="39"/>
      <c r="G20" s="39"/>
    </row>
    <row r="21" spans="2:24" ht="16.5" customHeight="1" x14ac:dyDescent="0.3">
      <c r="B21" s="30" t="s">
        <v>16</v>
      </c>
      <c r="C21" s="31"/>
      <c r="D21" s="32" t="s">
        <v>21</v>
      </c>
      <c r="E21" s="32"/>
      <c r="F21" s="16" t="s">
        <v>27</v>
      </c>
      <c r="G21" s="16" t="s">
        <v>28</v>
      </c>
      <c r="H21" t="s">
        <v>32</v>
      </c>
      <c r="I21" t="s">
        <v>32</v>
      </c>
      <c r="J21" t="s">
        <v>32</v>
      </c>
      <c r="K21" t="s">
        <v>32</v>
      </c>
      <c r="L21" t="s">
        <v>32</v>
      </c>
      <c r="M21" t="s">
        <v>32</v>
      </c>
      <c r="N21" t="s">
        <v>32</v>
      </c>
      <c r="O21" t="s">
        <v>32</v>
      </c>
      <c r="P21" t="s">
        <v>32</v>
      </c>
      <c r="Q21" t="s">
        <v>32</v>
      </c>
      <c r="R21" t="s">
        <v>32</v>
      </c>
    </row>
    <row r="22" spans="2:24" ht="16.5" customHeight="1" x14ac:dyDescent="0.3">
      <c r="B22" s="36" t="s">
        <v>17</v>
      </c>
      <c r="C22" s="36"/>
      <c r="D22" s="33">
        <f>IFERROR(AVERAGE(Calificaciones[[#All],[Media]]),0)</f>
        <v>0.95500000000000007</v>
      </c>
      <c r="E22" s="33"/>
      <c r="F22" s="2" t="str">
        <f>IFERROR(HLOOKUP(D22*TotalPoints,GradeTable,3),"")</f>
        <v>A</v>
      </c>
      <c r="G22" s="3">
        <f>IFERROR(AVERAGE(Calificaciones[[#All],[Nota media]]),0)</f>
        <v>3.835</v>
      </c>
      <c r="H22" t="s">
        <v>32</v>
      </c>
      <c r="I22" t="s">
        <v>32</v>
      </c>
      <c r="J22" t="s">
        <v>32</v>
      </c>
      <c r="K22" t="s">
        <v>32</v>
      </c>
      <c r="L22" t="s">
        <v>32</v>
      </c>
      <c r="M22" t="s">
        <v>32</v>
      </c>
      <c r="N22" t="s">
        <v>32</v>
      </c>
      <c r="O22" t="s">
        <v>32</v>
      </c>
      <c r="P22" t="s">
        <v>32</v>
      </c>
      <c r="Q22" t="s">
        <v>32</v>
      </c>
      <c r="R22" t="s">
        <v>32</v>
      </c>
      <c r="S22" t="s">
        <v>32</v>
      </c>
      <c r="T22" t="s">
        <v>32</v>
      </c>
      <c r="U22" t="s">
        <v>32</v>
      </c>
      <c r="V22" t="s">
        <v>32</v>
      </c>
      <c r="W22" t="s">
        <v>32</v>
      </c>
      <c r="X22" t="s">
        <v>32</v>
      </c>
    </row>
    <row r="23" spans="2:24" ht="16.5" customHeight="1" x14ac:dyDescent="0.3">
      <c r="B23" s="37" t="s">
        <v>18</v>
      </c>
      <c r="C23" s="37"/>
      <c r="D23" s="34">
        <f>IFERROR(MAX(Calificaciones[[#All],[Media]]),0)</f>
        <v>1</v>
      </c>
      <c r="E23" s="34"/>
      <c r="F23" s="4" t="str">
        <f>IFERROR(HLOOKUP(D23*TotalPoints,GradeTable,3),"")</f>
        <v>A+</v>
      </c>
      <c r="G23" s="5">
        <f>IFERROR(MAX(Calificaciones[[#All],[Nota media]]),0)</f>
        <v>4</v>
      </c>
      <c r="H23" t="s">
        <v>32</v>
      </c>
      <c r="I23" t="s">
        <v>32</v>
      </c>
      <c r="J23" t="s">
        <v>32</v>
      </c>
      <c r="K23" t="s">
        <v>32</v>
      </c>
      <c r="L23" t="s">
        <v>32</v>
      </c>
      <c r="M23" t="s">
        <v>32</v>
      </c>
      <c r="N23" t="s">
        <v>32</v>
      </c>
      <c r="O23" t="s">
        <v>32</v>
      </c>
      <c r="P23" t="s">
        <v>32</v>
      </c>
      <c r="Q23" t="s">
        <v>32</v>
      </c>
      <c r="R23" t="s">
        <v>32</v>
      </c>
      <c r="S23" t="s">
        <v>32</v>
      </c>
      <c r="T23" t="s">
        <v>32</v>
      </c>
      <c r="U23" t="s">
        <v>32</v>
      </c>
      <c r="V23" t="s">
        <v>32</v>
      </c>
      <c r="W23" t="s">
        <v>32</v>
      </c>
      <c r="X23" t="s">
        <v>32</v>
      </c>
    </row>
    <row r="24" spans="2:24" ht="16.5" customHeight="1" x14ac:dyDescent="0.3">
      <c r="B24" s="38" t="s">
        <v>19</v>
      </c>
      <c r="C24" s="38"/>
      <c r="D24" s="35">
        <f>IFERROR(MIN(Calificaciones[[#All],[Media]]),0)</f>
        <v>0.91</v>
      </c>
      <c r="E24" s="35"/>
      <c r="F24" s="2" t="str">
        <f>IFERROR(HLOOKUP(D24*TotalPoints,GradeTable,3),"")</f>
        <v>A-</v>
      </c>
      <c r="G24" s="3">
        <f>IFERROR(MIN(Calificaciones[[#All],[Nota media]]),0)</f>
        <v>3.67</v>
      </c>
      <c r="H24" t="s">
        <v>32</v>
      </c>
      <c r="I24" t="s">
        <v>32</v>
      </c>
      <c r="J24" t="s">
        <v>32</v>
      </c>
      <c r="K24" t="s">
        <v>32</v>
      </c>
      <c r="L24" t="s">
        <v>32</v>
      </c>
      <c r="M24" t="s">
        <v>32</v>
      </c>
      <c r="N24" t="s">
        <v>32</v>
      </c>
      <c r="O24" t="s">
        <v>32</v>
      </c>
      <c r="P24" t="s">
        <v>32</v>
      </c>
      <c r="Q24" t="s">
        <v>32</v>
      </c>
      <c r="R24" t="s">
        <v>32</v>
      </c>
      <c r="S24" t="s">
        <v>32</v>
      </c>
      <c r="T24" t="s">
        <v>32</v>
      </c>
      <c r="U24" t="s">
        <v>32</v>
      </c>
      <c r="V24" t="s">
        <v>32</v>
      </c>
      <c r="W24" t="s">
        <v>32</v>
      </c>
      <c r="X24" t="s">
        <v>32</v>
      </c>
    </row>
  </sheetData>
  <mergeCells count="16">
    <mergeCell ref="B20:G20"/>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172" yWindow="488" count="23">
    <dataValidation allowBlank="1" showInputMessage="1" showErrorMessage="1" prompt="Escriba en esta celda el nombre de la escuela, el porcentaje, la calificación con letras y el GPA (nota media) entre las celdas I3 y U6; los nombres de las tareas en las celdas H8 por X8; y el total de puntos en las celdas H9 por X9" sqref="B1" xr:uid="{0CD494D9-E400-4C22-B46B-D6804A8E083D}"/>
    <dataValidation allowBlank="1" showInputMessage="1" showErrorMessage="1" prompt="Escriba el nombre del profesor en esta celda" sqref="B2:G3" xr:uid="{58C74D12-994E-4162-BFB8-7165A7DF41CC}"/>
    <dataValidation allowBlank="1" showInputMessage="1" showErrorMessage="1" prompt="Escriba el nombre de la clase o del proyecto en esta celda" sqref="B4:G4" xr:uid="{673DA92E-0E02-4BBB-9B45-FB653BA7B809}"/>
    <dataValidation allowBlank="1" showInputMessage="1" showErrorMessage="1" prompt="Escriba el trimestre, semestre o año en la celda" sqref="B5:G5" xr:uid="{6E8E0B91-4799-41C4-A294-B49458E38C0C}"/>
    <dataValidation allowBlank="1" showInputMessage="1" showErrorMessage="1" prompt="Escriba la puntuación en esta fila, entra las celdas I3 y U3" sqref="H3" xr:uid="{5191DEA1-1B80-4639-B673-8002E7943C98}"/>
    <dataValidation allowBlank="1" showInputMessage="1" showErrorMessage="1" prompt="Escriba el porcentaje en esta fila, entra las celdas I4 y U4" sqref="H4" xr:uid="{43944B48-1536-47B9-A16F-A7AC41041F29}"/>
    <dataValidation allowBlank="1" showInputMessage="1" showErrorMessage="1" prompt="Escriba la calificación con letras en esta fila, entra las celdas I5 y U5" sqref="H5" xr:uid="{0729B9AB-2440-4768-93C7-2C02FA95FCDB}"/>
    <dataValidation allowBlank="1" showInputMessage="1" showErrorMessage="1" prompt="Escriba la nota media en esta fila, entra las celdas I6 y U6" sqref="H6" xr:uid="{C7304C4A-1978-4E61-AEDA-A078ACF436C4}"/>
    <dataValidation allowBlank="1" showInputMessage="1" showErrorMessage="1" prompt="El número total de tareas y pruebas se calcula automáticamente en la celda de la derecha" sqref="E11" xr:uid="{24BB25A0-336D-4C68-9355-60F9773CA913}"/>
    <dataValidation allowBlank="1" showInputMessage="1" showErrorMessage="1" prompt="El número total de tareas y pruebas se calcula automáticamente en esta celda" sqref="H11" xr:uid="{BAF24822-85E0-442E-BC39-DBB7AE3695F6}"/>
    <dataValidation allowBlank="1" showInputMessage="1" showErrorMessage="1" prompt="Todos los puntos posibles se calculan automáticamente en la celda de la derecha" sqref="E12" xr:uid="{8363A578-A54D-4DAD-B93F-5473A252D468}"/>
    <dataValidation allowBlank="1" showInputMessage="1" showErrorMessage="1" prompt="Todos los puntos posibles se calculan automáticamente en esta celda. Escriba los detalles en la tabla, a partir de la celda B14" sqref="H12" xr:uid="{A4E19BA5-168F-4EF0-B646-31C2785BDA1B}"/>
    <dataValidation allowBlank="1" showInputMessage="1" showErrorMessage="1" prompt="Escriba los nombres de los alumnos en la columna con este encabezado" sqref="B14" xr:uid="{DA4B5A04-9C43-4B99-B8F9-C3889AA97DB5}"/>
    <dataValidation allowBlank="1" showInputMessage="1" showErrorMessage="1" prompt="Escriba los identificadores de los alumnos en la columna con este encabezado" sqref="C14" xr:uid="{B364916E-D43B-48BC-B8A2-F3AF5D13F7FA}"/>
    <dataValidation allowBlank="1" showInputMessage="1" showErrorMessage="1" prompt="La media se calcula automáticamente en la columna con este encabezado" sqref="D14" xr:uid="{D8600198-5DC6-4879-8239-5FC04FCB4F1F}"/>
    <dataValidation allowBlank="1" showInputMessage="1" showErrorMessage="1" prompt="La puntuación se calcula automáticamente en la columna con este encabezado. Si desea conceder puntos adicionales, dé más puntos por una tarea de lo que indica el total de puntos posibles enumerados" sqref="E14" xr:uid="{2AA1817F-74EA-4067-B27B-95D6C917BF62}"/>
    <dataValidation allowBlank="1" showInputMessage="1" showErrorMessage="1" prompt="La calificación con letras se calcula automáticamente en la columna con este encabezado" sqref="F14" xr:uid="{42BAD4BA-08BA-4B43-A7DB-FA1F6F5951D4}"/>
    <dataValidation allowBlank="1" showInputMessage="1" showErrorMessage="1" prompt="La calificación media se calcula automáticamente en la columna con este encabezado" sqref="G14" xr:uid="{ED77C62C-EEC1-48DD-955F-21CFC938AD3F}"/>
    <dataValidation allowBlank="1" showInputMessage="1" showErrorMessage="1" prompt="Cree un libro de calificaciones para el profesor basado en puntos con esta hoja de cálculo. Escriba el nombre de la escuela en la celda B1, los detalles de los alumnos en la tabla de calificación y los datos del profesor y del curso en las celdas B2 a B5" sqref="A1" xr:uid="{8B6D4F40-13BD-407C-A193-5DE48B0C9C10}"/>
    <dataValidation allowBlank="1" showInputMessage="1" showErrorMessage="1" prompt="Escriba el nombre de la tarea o de la prueba en las celdas a la derecha, de la H8 a la X8. Escriba los mismos nombres de la tarea o prueba como encabezados de columna en la tabla a partir de la celda B14, en la columna H a X" sqref="E8:G8" xr:uid="{9118142A-4C93-41D2-A39E-06263D43C238}"/>
    <dataValidation allowBlank="1" showInputMessage="1" showErrorMessage="1" prompt="Escriba el total de puntos disponible en esta fila, de las celdas H9 a X9. El número total de tareas y pruebas se calcula automáticamente en la celda H11 y el total de puntos posibles en la celda H12" sqref="E9:G9" xr:uid="{0986D139-FBA5-4027-9C32-8335FC47604C}"/>
    <dataValidation allowBlank="1" showInputMessage="1" showErrorMessage="1" prompt="Personalice los encabezados de las columna con los nombres de las tareas o pruebas en las celdas H8 a X8 y los datos en la columna con este encabezado" sqref="H14:X14" xr:uid="{3D2E48A2-3458-4BA7-BBC7-31022F211EB6}"/>
    <dataValidation allowBlank="1" showInputMessage="1" showErrorMessage="1" prompt="Los títulos de resumen de clase están en la columna con este encabezado, entra las celdas B22 y B24"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D15:D19 E15:E19" emptyCellReferenc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E93E1411-0BA4-47C2-8B14-484FA6C10D62}">
  <ds:schemaRefs>
    <ds:schemaRef ds:uri="http://schemas.microsoft.com/sharepoint/v3/contenttype/forms"/>
  </ds:schemaRefs>
</ds:datastoreItem>
</file>

<file path=customXml/itemProps2.xml><?xml version="1.0" encoding="utf-8"?>
<ds:datastoreItem xmlns:ds="http://schemas.openxmlformats.org/officeDocument/2006/customXml" ds:itemID="{BFCBEB5C-FDDA-48BB-8081-C9EBB67CE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67FE6B-9731-4CCB-A146-E7AE711D8176}">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CÓMO USAR ESTE LIBRO</vt:lpstr>
      <vt:lpstr>LIBRO DE CALIFICACIONES</vt:lpstr>
      <vt:lpstr>GradeTable</vt:lpstr>
      <vt:lpstr>RowTitleRegion1..U6</vt:lpstr>
      <vt:lpstr>RowTitleRegion2..X9</vt:lpstr>
      <vt:lpstr>RowTitleRegion3..H12</vt:lpstr>
      <vt:lpstr>TitleRegion1..G24.1</vt:lpstr>
      <vt:lpstr>Título1</vt:lpstr>
      <vt:lpstr>TotalPoints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2018-12-01T19:02:17Z</dcterms:created>
  <dcterms:modified xsi:type="dcterms:W3CDTF">2019-01-24T03:20:24Z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