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work\es-ES\target\"/>
    </mc:Choice>
  </mc:AlternateContent>
  <xr:revisionPtr revIDLastSave="0" documentId="13_ncr:1_{125AE1A8-00AB-41D5-8453-3966F7782C58}" xr6:coauthVersionLast="34" xr6:coauthVersionMax="34" xr10:uidLastSave="{00000000-0000-0000-0000-000000000000}"/>
  <bookViews>
    <workbookView xWindow="0" yWindow="0" windowWidth="28800" windowHeight="12150" xr2:uid="{00000000-000D-0000-FFFF-FFFF00000000}"/>
  </bookViews>
  <sheets>
    <sheet name="Datos de clientes potenciales" sheetId="2" r:id="rId1"/>
    <sheet name="Ventas previstas " sheetId="3" r:id="rId2"/>
    <sheet name="Previsión ponderada mensual" sheetId="4" r:id="rId3"/>
  </sheets>
  <definedNames>
    <definedName name="_xlnm._FilterDatabase" localSheetId="0">'Datos de clientes potenciales'!$I$5:$I$8</definedName>
    <definedName name="FechaSeguimiento">'Datos de clientes potenciales'!$B$3</definedName>
    <definedName name="Fila_inicial">MIN(ROW(DatosClientesPotenciales[]))+1</definedName>
    <definedName name="Nombre_compañía">'Datos de clientes potenciales'!$B$1</definedName>
    <definedName name="Título1">DatosClientesPotenciales[[#Headers],[Nombre del cliente potencial]]</definedName>
    <definedName name="Título2">VentasPrevistas[[#Headers],[Nombre del cliente potencial]]</definedName>
    <definedName name="TítuloFilaRegión1..N22">'Ventas previstas '!$B$21</definedName>
    <definedName name="_xlnm.Print_Titles" localSheetId="0">'Datos de clientes potenciales'!$5:$5</definedName>
    <definedName name="_xlnm.Print_Titles" localSheetId="1">'Ventas previstas '!$5:$5</definedName>
    <definedName name="ÚltimaEntrada">MIN(ROW(DatosClientesPotenciales[]))+ROWS(DatosClientesPotenciales[])-1</definedName>
  </definedNames>
  <calcPr calcId="179017"/>
</workbook>
</file>

<file path=xl/calcChain.xml><?xml version="1.0" encoding="utf-8"?>
<calcChain xmlns="http://schemas.openxmlformats.org/spreadsheetml/2006/main">
  <c r="B1" i="4" l="1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6" i="3"/>
  <c r="E7" i="3"/>
  <c r="E9" i="3"/>
  <c r="E10" i="3"/>
  <c r="E11" i="3"/>
  <c r="E12" i="3"/>
  <c r="E13" i="3"/>
  <c r="E14" i="3"/>
  <c r="E15" i="3"/>
  <c r="E16" i="3"/>
  <c r="E17" i="3"/>
  <c r="E18" i="3"/>
  <c r="E19" i="3"/>
  <c r="E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6" i="3"/>
  <c r="B4" i="3"/>
  <c r="B1" i="3"/>
  <c r="J7" i="2"/>
  <c r="J8" i="2"/>
  <c r="E8" i="3" s="1"/>
  <c r="J6" i="2"/>
  <c r="C6" i="3" s="1"/>
  <c r="B4" i="2"/>
  <c r="G9" i="2"/>
  <c r="J9" i="2" l="1"/>
  <c r="J20" i="3"/>
  <c r="D20" i="3"/>
  <c r="H20" i="3"/>
  <c r="F20" i="3"/>
  <c r="N20" i="3"/>
  <c r="C20" i="3"/>
  <c r="C21" i="3" s="1"/>
  <c r="D21" i="3" s="1"/>
  <c r="E20" i="3"/>
  <c r="G20" i="3"/>
  <c r="K20" i="3"/>
  <c r="L20" i="3"/>
  <c r="M20" i="3"/>
  <c r="I20" i="3"/>
  <c r="E21" i="3" l="1"/>
  <c r="F21" i="3" s="1"/>
  <c r="G21" i="3" s="1"/>
  <c r="H21" i="3" s="1"/>
  <c r="I21" i="3" s="1"/>
  <c r="J21" i="3" s="1"/>
  <c r="K21" i="3" s="1"/>
  <c r="L21" i="3" s="1"/>
  <c r="M21" i="3" s="1"/>
  <c r="N21" i="3" s="1"/>
  <c r="B3" i="2"/>
  <c r="B3" i="3" s="1"/>
</calcChain>
</file>

<file path=xl/sharedStrings.xml><?xml version="1.0" encoding="utf-8"?>
<sst xmlns="http://schemas.openxmlformats.org/spreadsheetml/2006/main" count="41" uniqueCount="37">
  <si>
    <t>Nombre de la compañía</t>
  </si>
  <si>
    <t>Seguimiento detallado de clientes potenciales</t>
  </si>
  <si>
    <t>Nombre del cliente potencial</t>
  </si>
  <si>
    <t>A. Datum Corporation</t>
  </si>
  <si>
    <t>Adventure Works</t>
  </si>
  <si>
    <t>Alpine Ski House</t>
  </si>
  <si>
    <t>Total</t>
  </si>
  <si>
    <t>Contacto del cliente potencial</t>
  </si>
  <si>
    <t>Origen del 
cliente</t>
  </si>
  <si>
    <t>Región del 
cliente</t>
  </si>
  <si>
    <t>Tipo de 
cliente</t>
  </si>
  <si>
    <t>Estratégico</t>
  </si>
  <si>
    <t>Táctico</t>
  </si>
  <si>
    <t>Oportunidad potencial</t>
  </si>
  <si>
    <t>Oportunidad 
de venta</t>
  </si>
  <si>
    <t>Cierre de 
la previsión</t>
  </si>
  <si>
    <t>CONFIDENCIAL</t>
  </si>
  <si>
    <t>Previsión 
ponderada</t>
  </si>
  <si>
    <t>Ventas previstas</t>
  </si>
  <si>
    <t>Total acumulado</t>
  </si>
  <si>
    <t>Previsión ponderada mensual</t>
  </si>
  <si>
    <t xml:space="preserve"> </t>
  </si>
  <si>
    <t>enero</t>
  </si>
  <si>
    <t>febrero</t>
  </si>
  <si>
    <t>marzo</t>
  </si>
  <si>
    <t>Previsión
de enero</t>
  </si>
  <si>
    <t>Previsión
de febrero</t>
  </si>
  <si>
    <t>Previsión
de marzo</t>
  </si>
  <si>
    <t>Previsión
de abril</t>
  </si>
  <si>
    <t>Previsión
de mayo</t>
  </si>
  <si>
    <t>Previsión
de junio</t>
  </si>
  <si>
    <t>Previsión
de julio</t>
  </si>
  <si>
    <t>Previsión
de agosto</t>
  </si>
  <si>
    <t>Previsión
de septiembre</t>
  </si>
  <si>
    <t>Previsión
de octubre</t>
  </si>
  <si>
    <t>Previsión
de noviembre</t>
  </si>
  <si>
    <t>Previsión
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</si>
</sst>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,##0.00\ &quot;€&quot;"/>
    <numFmt numFmtId="165" formatCode="#,##0\ &quot;€&quot;"/>
    <numFmt numFmtId="167" formatCode="0\ %"/>
  </numFmts>
  <fonts count="10" x14ac:knownFonts="1">
    <font>
      <sz val="11"/>
      <color theme="1" tint="0.14996795556505021"/>
      <name val="Calibri"/>
      <family val="2"/>
      <scheme val="minor"/>
    </font>
    <font>
      <sz val="18"/>
      <color theme="3"/>
      <name val="Cambria"/>
      <family val="1"/>
      <scheme val="major"/>
    </font>
    <font>
      <b/>
      <sz val="11"/>
      <color theme="1" tint="0.24994659260841701"/>
      <name val="Cambria"/>
      <family val="1"/>
      <scheme val="major"/>
    </font>
    <font>
      <b/>
      <sz val="14"/>
      <color theme="1" tint="0.14996795556505021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sz val="26"/>
      <color theme="1" tint="0.14996795556505021"/>
      <name val="Cambria"/>
      <family val="2"/>
      <scheme val="major"/>
    </font>
    <font>
      <sz val="11"/>
      <name val="Calibri"/>
      <family val="2"/>
      <scheme val="minor"/>
    </font>
    <font>
      <b/>
      <sz val="11"/>
      <color theme="1" tint="0.14996795556505021"/>
      <name val="Calibri"/>
      <family val="2"/>
      <scheme val="minor"/>
    </font>
    <font>
      <b/>
      <sz val="11"/>
      <color indexed="63" tint="0.14996795556505021"/>
      <name val="Calibri"/>
      <family val="2"/>
      <scheme val="minor"/>
    </font>
    <font>
      <sz val="11"/>
      <color indexed="6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 style="thin">
        <color theme="4" tint="-0.499984740745262"/>
      </right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n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</borders>
  <cellStyleXfs count="13">
    <xf numFmtId="0" fontId="0" fillId="0" borderId="0">
      <alignment horizontal="left" vertical="center" wrapText="1"/>
    </xf>
    <xf numFmtId="0" fontId="1" fillId="2" borderId="3" applyProtection="0">
      <alignment horizontal="left" vertical="center"/>
    </xf>
    <xf numFmtId="14" fontId="2" fillId="0" borderId="0" applyProtection="0">
      <alignment horizontal="left" vertical="center"/>
    </xf>
    <xf numFmtId="0" fontId="3" fillId="0" borderId="0" applyFill="0" applyProtection="0">
      <alignment horizontal="right" vertical="center"/>
    </xf>
    <xf numFmtId="0" fontId="4" fillId="0" borderId="0" applyNumberFormat="0" applyFill="0" applyBorder="0" applyProtection="0">
      <alignment horizontal="right" vertical="center" wrapText="1"/>
    </xf>
    <xf numFmtId="165" fontId="6" fillId="0" borderId="0" applyFill="0" applyBorder="0" applyProtection="0">
      <alignment horizontal="right" vertical="center"/>
    </xf>
    <xf numFmtId="164" fontId="4" fillId="0" borderId="0" applyFill="0" applyBorder="0" applyProtection="0">
      <alignment horizontal="right" vertical="center"/>
    </xf>
    <xf numFmtId="9" fontId="4" fillId="0" borderId="0" applyFont="0" applyFill="0" applyBorder="0" applyProtection="0">
      <alignment horizontal="right" vertical="center"/>
    </xf>
    <xf numFmtId="0" fontId="4" fillId="0" borderId="2" applyNumberFormat="0" applyFont="0" applyFill="0" applyAlignment="0" applyProtection="0">
      <alignment horizontal="right" vertical="center" wrapText="1"/>
    </xf>
    <xf numFmtId="0" fontId="5" fillId="0" borderId="1" applyNumberFormat="0" applyFill="0" applyProtection="0">
      <alignment horizontal="left" vertical="center"/>
    </xf>
    <xf numFmtId="0" fontId="4" fillId="3" borderId="4" applyNumberFormat="0" applyAlignment="0" applyProtection="0"/>
    <xf numFmtId="0" fontId="4" fillId="0" borderId="0" applyNumberFormat="0" applyFont="0" applyFill="0" applyBorder="0">
      <alignment horizontal="left" vertical="center" indent="3"/>
    </xf>
    <xf numFmtId="0" fontId="6" fillId="3" borderId="5" applyNumberFormat="0" applyFont="0" applyFill="0" applyAlignment="0">
      <alignment horizontal="right" vertical="center"/>
    </xf>
  </cellStyleXfs>
  <cellXfs count="24">
    <xf numFmtId="0" fontId="0" fillId="0" borderId="0" xfId="0">
      <alignment horizontal="left" vertical="center" wrapText="1"/>
    </xf>
    <xf numFmtId="0" fontId="1" fillId="2" borderId="3" xfId="1">
      <alignment horizontal="left" vertical="center"/>
    </xf>
    <xf numFmtId="14" fontId="2" fillId="0" borderId="0" xfId="2">
      <alignment horizontal="left" vertical="center"/>
    </xf>
    <xf numFmtId="0" fontId="0" fillId="0" borderId="0" xfId="0" applyFont="1" applyFill="1" applyBorder="1">
      <alignment horizontal="left" vertical="center" wrapText="1"/>
    </xf>
    <xf numFmtId="0" fontId="5" fillId="0" borderId="1" xfId="9">
      <alignment horizontal="left" vertical="center"/>
    </xf>
    <xf numFmtId="0" fontId="0" fillId="0" borderId="2" xfId="8" applyFont="1" applyFill="1" applyAlignment="1">
      <alignment horizontal="left" vertical="center" wrapText="1"/>
    </xf>
    <xf numFmtId="0" fontId="0" fillId="0" borderId="0" xfId="11" applyFont="1" applyFill="1" applyBorder="1">
      <alignment horizontal="left" vertical="center" indent="3"/>
    </xf>
    <xf numFmtId="0" fontId="4" fillId="0" borderId="0" xfId="4">
      <alignment horizontal="right" vertical="center" wrapText="1"/>
    </xf>
    <xf numFmtId="0" fontId="3" fillId="0" borderId="0" xfId="3">
      <alignment horizontal="right" vertical="center"/>
    </xf>
    <xf numFmtId="165" fontId="6" fillId="3" borderId="4" xfId="5" applyFill="1" applyBorder="1">
      <alignment horizontal="right" vertical="center"/>
    </xf>
    <xf numFmtId="0" fontId="4" fillId="3" borderId="5" xfId="12" applyFont="1" applyAlignment="1">
      <alignment horizontal="left" vertical="center" wrapText="1"/>
    </xf>
    <xf numFmtId="165" fontId="6" fillId="3" borderId="5" xfId="5" applyFill="1" applyBorder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  <xf numFmtId="164" fontId="4" fillId="0" borderId="0" xfId="6">
      <alignment horizontal="right" vertical="center"/>
    </xf>
    <xf numFmtId="165" fontId="6" fillId="0" borderId="2" xfId="8" applyNumberFormat="1" applyFont="1" applyFill="1" applyAlignment="1">
      <alignment horizontal="right" vertical="center"/>
    </xf>
    <xf numFmtId="165" fontId="6" fillId="0" borderId="0" xfId="5">
      <alignment horizontal="righ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6" fillId="0" borderId="2" xfId="0" applyNumberFormat="1" applyFont="1" applyFill="1" applyBorder="1" applyAlignment="1">
      <alignment horizontal="right" vertical="center"/>
    </xf>
    <xf numFmtId="0" fontId="7" fillId="0" borderId="0" xfId="0" applyFont="1">
      <alignment horizontal="left" vertical="center" wrapText="1"/>
    </xf>
    <xf numFmtId="0" fontId="8" fillId="0" borderId="0" xfId="0" applyFont="1">
      <alignment horizontal="left" vertical="center" wrapText="1"/>
    </xf>
    <xf numFmtId="165" fontId="9" fillId="0" borderId="0" xfId="5" applyFont="1">
      <alignment horizontal="right" vertical="center"/>
    </xf>
    <xf numFmtId="0" fontId="3" fillId="0" borderId="0" xfId="3">
      <alignment horizontal="right" vertical="center"/>
    </xf>
    <xf numFmtId="167" fontId="0" fillId="0" borderId="0" xfId="7" applyNumberFormat="1" applyFont="1" applyFill="1" applyBorder="1">
      <alignment horizontal="right" vertical="center"/>
    </xf>
    <xf numFmtId="0" fontId="0" fillId="0" borderId="0" xfId="0" applyFont="1">
      <alignment horizontal="left" vertical="center" wrapText="1"/>
    </xf>
  </cellXfs>
  <cellStyles count="13">
    <cellStyle name="Borde derecho" xfId="8" xr:uid="{00000000-0005-0000-0000-000000000000}"/>
    <cellStyle name="Borde inferior y derecho" xfId="12" xr:uid="{00000000-0005-0000-0000-000001000000}"/>
    <cellStyle name="Cierre de la previsión" xfId="11" xr:uid="{00000000-0005-0000-0000-000002000000}"/>
    <cellStyle name="Encabezado 1" xfId="1" builtinId="16" customBuiltin="1"/>
    <cellStyle name="Encabezado 4" xfId="4" builtinId="19" customBuiltin="1"/>
    <cellStyle name="Moneda" xfId="5" builtinId="4" customBuiltin="1"/>
    <cellStyle name="Moneda [0]" xfId="6" builtinId="7" customBuiltin="1"/>
    <cellStyle name="Normal" xfId="0" builtinId="0" customBuiltin="1"/>
    <cellStyle name="Porcentaje" xfId="7" builtinId="5" customBuiltin="1"/>
    <cellStyle name="Título" xfId="9" builtinId="15" customBuiltin="1"/>
    <cellStyle name="Título 2" xfId="2" builtinId="17" customBuiltin="1"/>
    <cellStyle name="Título 3" xfId="3" builtinId="18" customBuiltin="1"/>
    <cellStyle name="Total" xfId="10" builtinId="25" customBuiltin="1"/>
  </cellStyles>
  <dxfs count="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theme="4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theme="4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numFmt numFmtId="167" formatCode="0\ %"/>
      <fill>
        <patternFill patternType="none">
          <fgColor indexed="64"/>
          <bgColor indexed="65"/>
        </patternFill>
      </fill>
    </dxf>
    <dxf>
      <numFmt numFmtId="165" formatCode="#,##0\ &quot;€&quot;"/>
      <fill>
        <patternFill patternType="none">
          <fgColor indexed="64"/>
          <bgColor indexed="65"/>
        </patternFill>
      </fill>
    </dxf>
    <dxf>
      <numFmt numFmtId="165" formatCode="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border>
        <right style="thin">
          <color theme="4" tint="-0.499984740745262"/>
        </right>
        <vertical/>
      </border>
    </dxf>
    <dxf>
      <font>
        <color theme="3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3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3"/>
      </font>
    </dxf>
    <dxf>
      <font>
        <color theme="3"/>
      </font>
      <border>
        <right style="thin">
          <color theme="4" tint="-0.499984740745262"/>
        </right>
        <vertical/>
      </border>
    </dxf>
    <dxf>
      <font>
        <b val="0"/>
        <i val="0"/>
        <color theme="1" tint="0.14996795556505021"/>
      </font>
      <fill>
        <patternFill>
          <bgColor theme="0" tint="-0.14996795556505021"/>
        </patternFill>
      </fill>
      <border>
        <top style="medium">
          <color theme="4" tint="-0.24994659260841701"/>
        </top>
        <bottom style="thick">
          <color theme="4" tint="-0.499984740745262"/>
        </bottom>
      </border>
    </dxf>
    <dxf>
      <font>
        <b val="0"/>
        <i val="0"/>
        <color theme="3"/>
      </font>
      <fill>
        <patternFill patternType="solid">
          <fgColor theme="4"/>
          <bgColor theme="4" tint="0.39994506668294322"/>
        </patternFill>
      </fill>
      <border diagonalUp="0" diagonalDown="0">
        <left/>
        <right/>
        <top style="thick">
          <color theme="4" tint="-0.499984740745262"/>
        </top>
        <bottom style="thin">
          <color theme="4" tint="-0.24994659260841701"/>
        </bottom>
        <vertical/>
        <horizontal/>
      </border>
    </dxf>
    <dxf>
      <font>
        <color theme="3"/>
      </font>
      <fill>
        <patternFill>
          <bgColor theme="0" tint="-4.9989318521683403E-2"/>
        </patternFill>
      </fill>
      <border>
        <left/>
        <right/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font>
        <color theme="3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3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3"/>
      </font>
    </dxf>
    <dxf>
      <font>
        <color theme="3"/>
      </font>
    </dxf>
    <dxf>
      <font>
        <b/>
        <i val="0"/>
        <color theme="3"/>
      </font>
      <fill>
        <patternFill>
          <bgColor theme="0" tint="-0.14996795556505021"/>
        </patternFill>
      </fill>
      <border>
        <top style="double">
          <color theme="4" tint="-0.499984740745262"/>
        </top>
        <bottom style="thick">
          <color theme="4" tint="-0.499984740745262"/>
        </bottom>
      </border>
    </dxf>
    <dxf>
      <font>
        <b/>
        <i val="0"/>
        <color theme="3"/>
      </font>
      <fill>
        <patternFill patternType="solid">
          <fgColor theme="4"/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color theme="3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2" defaultTableStyle="Seguimiento detallado de clientes potenciales" defaultPivotStyle="PivotStyleLight16">
    <tableStyle name="Seguimiento detallado de clientes potenciales" pivot="0" count="7" xr9:uid="{00000000-0011-0000-FFFF-FFFF00000000}">
      <tableStyleElement type="wholeTable" dxfId="46"/>
      <tableStyleElement type="headerRow" dxfId="45"/>
      <tableStyleElement type="totalRow" dxfId="44"/>
      <tableStyleElement type="firstColumn" dxfId="43"/>
      <tableStyleElement type="lastColumn" dxfId="42"/>
      <tableStyleElement type="firstRowStripe" dxfId="41"/>
      <tableStyleElement type="firstColumnStripe" dxfId="40"/>
    </tableStyle>
    <tableStyle name="Ventas previstas" pivot="0" count="8" xr9:uid="{00000000-0011-0000-FFFF-FFFF01000000}">
      <tableStyleElement type="wholeTable" dxfId="39"/>
      <tableStyleElement type="headerRow" dxfId="38"/>
      <tableStyleElement type="totalRow" dxfId="37"/>
      <tableStyleElement type="firstColumn" dxfId="36"/>
      <tableStyleElement type="lastColumn" dxfId="35"/>
      <tableStyleElement type="firstRowStripe" dxfId="34"/>
      <tableStyleElement type="firstColumnStripe" dxfId="33"/>
      <tableStyleElement type="firstHeaderCell" dxfId="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Mensual</c:v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'Ventas previstas '!$C$20:$N$20</c:f>
              <c:numCache>
                <c:formatCode>#,##0\ "€"</c:formatCode>
                <c:ptCount val="12"/>
                <c:pt idx="0">
                  <c:v>270000</c:v>
                </c:pt>
                <c:pt idx="1">
                  <c:v>20000</c:v>
                </c:pt>
                <c:pt idx="2">
                  <c:v>20000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82-4B8C-8617-F5FD126A3E6C}"/>
            </c:ext>
          </c:extLst>
        </c:ser>
        <c:ser>
          <c:idx val="1"/>
          <c:order val="1"/>
          <c:tx>
            <c:v>Acumulativo</c:v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'Ventas previstas '!$C$21:$N$21</c:f>
              <c:numCache>
                <c:formatCode>#,##0\ "€"</c:formatCode>
                <c:ptCount val="12"/>
                <c:pt idx="0">
                  <c:v>270000</c:v>
                </c:pt>
                <c:pt idx="1">
                  <c:v>290000</c:v>
                </c:pt>
                <c:pt idx="2">
                  <c:v>310000</c:v>
                </c:pt>
                <c:pt idx="3">
                  <c:v>310000</c:v>
                </c:pt>
                <c:pt idx="4">
                  <c:v>310000</c:v>
                </c:pt>
                <c:pt idx="5">
                  <c:v>310000</c:v>
                </c:pt>
                <c:pt idx="6">
                  <c:v>310000</c:v>
                </c:pt>
                <c:pt idx="7">
                  <c:v>310000</c:v>
                </c:pt>
                <c:pt idx="8">
                  <c:v>310000</c:v>
                </c:pt>
                <c:pt idx="9">
                  <c:v>310000</c:v>
                </c:pt>
                <c:pt idx="10">
                  <c:v>310000</c:v>
                </c:pt>
                <c:pt idx="11">
                  <c:v>310000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82-4B8C-8617-F5FD126A3E6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6616584"/>
        <c:axId val="116616968"/>
      </c:lineChart>
      <c:catAx>
        <c:axId val="116616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6616968"/>
        <c:crosses val="autoZero"/>
        <c:auto val="1"/>
        <c:lblAlgn val="ctr"/>
        <c:lblOffset val="100"/>
        <c:noMultiLvlLbl val="0"/>
      </c:catAx>
      <c:valAx>
        <c:axId val="116616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Previsión de ingresos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66165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s-E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238125</xdr:colOff>
      <xdr:row>2</xdr:row>
      <xdr:rowOff>76200</xdr:rowOff>
    </xdr:from>
    <xdr:to>
      <xdr:col>1</xdr:col>
      <xdr:colOff>11296650</xdr:colOff>
      <xdr:row>38</xdr:row>
      <xdr:rowOff>28575</xdr:rowOff>
    </xdr:to>
    <xdr:graphicFrame macro="">
      <xdr:nvGraphicFramePr>
        <xdr:cNvPr id="2" name="Previsión ponderada mensual" descr="Gráfico de líneas que ilustra la previsión de ingresos acumulados y mensuales">
          <a:extLst>
            <a:ext uri="{FF2B5EF4-FFF2-40B4-BE49-F238E27FC236}">
              <a16:creationId xmlns:a16="http://schemas.microsoft.com/office/drawing/2014/main" id="{80BFB67B-E508-4D47-97F7-4D187001B47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osClientesPotenciales" displayName="DatosClientesPotenciales" ref="B5:J9" totalsRowCount="1" totalsRowDxfId="31">
  <autoFilter ref="B5:J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Nombre del cliente potencial" totalsRowLabel="Total" dataDxfId="30" totalsRowDxfId="29"/>
    <tableColumn id="2" xr3:uid="{00000000-0010-0000-0000-000002000000}" name="Contacto del cliente potencial" dataDxfId="28" totalsRowDxfId="27"/>
    <tableColumn id="3" xr3:uid="{00000000-0010-0000-0000-000003000000}" name="Origen del _x000a_cliente" dataDxfId="26" totalsRowDxfId="25"/>
    <tableColumn id="4" xr3:uid="{00000000-0010-0000-0000-000004000000}" name="Región del _x000a_cliente" dataDxfId="24" totalsRowDxfId="23"/>
    <tableColumn id="5" xr3:uid="{00000000-0010-0000-0000-000005000000}" name="Tipo de _x000a_cliente" dataDxfId="22" totalsRowDxfId="21"/>
    <tableColumn id="6" xr3:uid="{00000000-0010-0000-0000-000006000000}" name="Oportunidad potencial" totalsRowFunction="sum" dataCellStyle="Moneda [0]"/>
    <tableColumn id="7" xr3:uid="{00000000-0010-0000-0000-000007000000}" name="Oportunidad _x000a_de venta" dataDxfId="13" totalsRowDxfId="20"/>
    <tableColumn id="8" xr3:uid="{00000000-0010-0000-0000-000008000000}" name="Cierre de _x000a_la previsión" dataDxfId="19" totalsRowDxfId="18"/>
    <tableColumn id="9" xr3:uid="{00000000-0010-0000-0000-000009000000}" name="Previsión _x000a_ponderada" totalsRowFunction="sum" dataCellStyle="Moneda [0]">
      <calculatedColumnFormula>IFERROR(IF(DatosClientesPotenciales[Oportunidad 
de venta]&lt;&gt;"",DatosClientesPotenciales[Oportunidad 
de venta]*DatosClientesPotenciales[Oportunidad potencial],""),"")</calculatedColumnFormula>
    </tableColumn>
  </tableColumns>
  <tableStyleInfo name="Seguimiento detallado de clientes potenciales" showFirstColumn="0" showLastColumn="0" showRowStripes="1" showColumnStripes="0"/>
  <extLst>
    <ext xmlns:x14="http://schemas.microsoft.com/office/spreadsheetml/2009/9/main" uri="{504A1905-F514-4f6f-8877-14C23A59335A}">
      <x14:table altTextSummary="Escriba el nombre de cliente potencial, el contacto, el origen, el tipo, la oportunidad potencial, la oportunidad de venta, la previsión de cierre mensual y la previsión ponderada. La previsión ponderada se calcula automáticamente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VentasPrevistas" displayName="VentasPrevistas" ref="B5:N20" totalsRowCount="1" totalsRowDxfId="17">
  <autoFilter ref="B5:N19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100-000001000000}" name="Nombre del cliente potencial" totalsRowLabel="Total" dataDxfId="16" totalsRowDxfId="12">
      <calculatedColumnFormula>IFERROR(IF(AND(DatosClientesPotenciales[Nombre del cliente potencial] &lt;&gt; "", ROW(VentasPrevistas[Nombre del cliente potencial])&lt;&gt;ÚltimaEntrada),DatosClientesPotenciales[Nombre del cliente potencial], ""),"")</calculatedColumnFormula>
    </tableColumn>
    <tableColumn id="2" xr3:uid="{00000000-0010-0000-0100-000002000000}" name="Previsión_x000a_de enero" totalsRowFunction="sum" totalsRowDxfId="11" dataCellStyle="Moneda">
      <calculatedColumnFormula>IFERROR(IF(DatosClientesPotenciales[Cierre de 
la previsión] &lt;&gt;"",IF(DatosClientesPotenciales[Cierre de 
la previsión]= "Enero",DatosClientesPotenciales[Previsión 
ponderada],0),""),"")</calculatedColumnFormula>
    </tableColumn>
    <tableColumn id="3" xr3:uid="{00000000-0010-0000-0100-000003000000}" name="Previsión_x000a_de febrero" totalsRowFunction="sum" totalsRowDxfId="10" dataCellStyle="Moneda">
      <calculatedColumnFormula>IFERROR(IF(DatosClientesPotenciales[Cierre de 
la previsión] &lt;&gt;"",IF(DatosClientesPotenciales[Cierre de 
la previsión] = "Febrero",DatosClientesPotenciales[Previsión 
ponderada],0),""),"")</calculatedColumnFormula>
    </tableColumn>
    <tableColumn id="4" xr3:uid="{00000000-0010-0000-0100-000004000000}" name="Previsión_x000a_de marzo" totalsRowFunction="sum" totalsRowDxfId="9" dataCellStyle="Moneda">
      <calculatedColumnFormula>IFERROR(IF(DatosClientesPotenciales[Cierre de 
la previsión] &lt;&gt;"",IF(DatosClientesPotenciales[Cierre de 
la previsión]= "Marzo",DatosClientesPotenciales[Previsión 
ponderada],0),""),"")</calculatedColumnFormula>
    </tableColumn>
    <tableColumn id="5" xr3:uid="{00000000-0010-0000-0100-000005000000}" name="Previsión_x000a_de abril" totalsRowFunction="sum" dataDxfId="15" totalsRowDxfId="8">
      <calculatedColumnFormula>IFERROR(IF(DatosClientesPotenciales[Cierre de 
la previsión] &lt;&gt;"",IF(DatosClientesPotenciales[Cierre de 
la previsión]= "Abril",DatosClientesPotenciales[Previsión 
ponderada],0),""),"")</calculatedColumnFormula>
    </tableColumn>
    <tableColumn id="6" xr3:uid="{00000000-0010-0000-0100-000006000000}" name="Previsión_x000a_de mayo" totalsRowFunction="sum" totalsRowDxfId="7" dataCellStyle="Moneda">
      <calculatedColumnFormula>IFERROR(IF(DatosClientesPotenciales[Cierre de 
la previsión] &lt;&gt;"",IF(DatosClientesPotenciales[Cierre de 
la previsión]= "Mayo",DatosClientesPotenciales[Previsión 
ponderada],0),""),"")</calculatedColumnFormula>
    </tableColumn>
    <tableColumn id="7" xr3:uid="{00000000-0010-0000-0100-000007000000}" name="Previsión_x000a_de junio" totalsRowFunction="sum" totalsRowDxfId="6" dataCellStyle="Moneda">
      <calculatedColumnFormula>IFERROR(IF(DatosClientesPotenciales[Cierre de 
la previsión] &lt;&gt;"",IF(DatosClientesPotenciales[Cierre de 
la previsión]= "Junio",DatosClientesPotenciales[Previsión 
ponderada],0),""),"")</calculatedColumnFormula>
    </tableColumn>
    <tableColumn id="8" xr3:uid="{00000000-0010-0000-0100-000008000000}" name="Previsión_x000a_de julio" totalsRowFunction="sum" totalsRowDxfId="5" dataCellStyle="Moneda">
      <calculatedColumnFormula>IFERROR(IF(DatosClientesPotenciales[Cierre de 
la previsión] &lt;&gt;"",IF(DatosClientesPotenciales[Cierre de 
la previsión]= "Julio",DatosClientesPotenciales[Previsión 
ponderada],0),""),"")</calculatedColumnFormula>
    </tableColumn>
    <tableColumn id="9" xr3:uid="{00000000-0010-0000-0100-000009000000}" name="Previsión_x000a_de agosto" totalsRowFunction="sum" dataDxfId="14" totalsRowDxfId="4">
      <calculatedColumnFormula>IFERROR(IF(DatosClientesPotenciales[Cierre de 
la previsión] &lt;&gt;"",IF(DatosClientesPotenciales[Cierre de 
la previsión]= "Agosto",DatosClientesPotenciales[Previsión 
ponderada],0),""),"")</calculatedColumnFormula>
    </tableColumn>
    <tableColumn id="10" xr3:uid="{00000000-0010-0000-0100-00000A000000}" name="Previsión_x000a_de septiembre" totalsRowFunction="sum" totalsRowDxfId="3" dataCellStyle="Moneda">
      <calculatedColumnFormula>IFERROR(IF(DatosClientesPotenciales[Cierre de 
la previsión] &lt;&gt;"",IF(DatosClientesPotenciales[Cierre de 
la previsión]= "Septiembre",DatosClientesPotenciales[Previsión 
ponderada],0),""),"")</calculatedColumnFormula>
    </tableColumn>
    <tableColumn id="11" xr3:uid="{00000000-0010-0000-0100-00000B000000}" name="Previsión_x000a_de octubre" totalsRowFunction="sum" totalsRowDxfId="2" dataCellStyle="Moneda">
      <calculatedColumnFormula>IFERROR(IF(DatosClientesPotenciales[Cierre de 
la previsión] &lt;&gt;"",IF(DatosClientesPotenciales[Cierre de 
la previsión]= "Octubre",DatosClientesPotenciales[Previsión 
ponderada],0),""),"")</calculatedColumnFormula>
    </tableColumn>
    <tableColumn id="12" xr3:uid="{00000000-0010-0000-0100-00000C000000}" name="Previsión_x000a_de noviembre" totalsRowFunction="sum" totalsRowDxfId="1" dataCellStyle="Moneda">
      <calculatedColumnFormula>IFERROR(IF(DatosClientesPotenciales[Cierre de 
la previsión] &lt;&gt;"",IF(DatosClientesPotenciales[Cierre de 
la previsión]= "Noviembre",DatosClientesPotenciales[Previsión 
ponderada],0),""),"")</calculatedColumnFormula>
    </tableColumn>
    <tableColumn id="13" xr3:uid="{00000000-0010-0000-0100-00000D000000}" name="Previsión_x000a_de diciembre" totalsRowFunction="sum" totalsRowDxfId="0" dataCellStyle="Moneda">
      <calculatedColumnFormula>IFERROR(IF(DatosClientesPotenciales[Cierre de 
la previsión] &lt;&gt;"",IF(DatosClientesPotenciales[Cierre de 
la previsión]= "Diciembre",DatosClientesPotenciales[Previsión 
ponderada],0),""),"")</calculatedColumnFormula>
    </tableColumn>
  </tableColumns>
  <tableStyleInfo name="Ventas previstas" showFirstColumn="1" showLastColumn="0" showRowStripes="0" showColumnStripes="0"/>
  <extLst>
    <ext xmlns:x14="http://schemas.microsoft.com/office/spreadsheetml/2009/9/main" uri="{504A1905-F514-4f6f-8877-14C23A59335A}">
      <x14:table altTextSummary="Las columnas Nombre del cliente potencial y Previsión de cada mes (por ejemplo, enero, febrero, etc.) se actualizan automáticamente en la tabla Ventas previstas a partir de los datos de la hoja de cálculo Ventas previstas."/>
    </ext>
  </extLst>
</table>
</file>

<file path=xl/theme/theme1.xml><?xml version="1.0" encoding="utf-8"?>
<a:theme xmlns:a="http://schemas.openxmlformats.org/drawingml/2006/main" name="Office Theme">
  <a:themeElements>
    <a:clrScheme name="Detailed leads tracking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Detailed leads tracking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J11"/>
  <sheetViews>
    <sheetView showGridLines="0" tabSelected="1" workbookViewId="0"/>
  </sheetViews>
  <sheetFormatPr baseColWidth="10" defaultColWidth="9.140625" defaultRowHeight="30" customHeight="1" x14ac:dyDescent="0.25"/>
  <cols>
    <col min="1" max="1" width="2.7109375" customWidth="1"/>
    <col min="2" max="2" width="29.85546875" customWidth="1"/>
    <col min="3" max="3" width="22" customWidth="1"/>
    <col min="4" max="4" width="13.7109375" customWidth="1"/>
    <col min="5" max="5" width="17.5703125" customWidth="1"/>
    <col min="6" max="6" width="12.28515625" customWidth="1"/>
    <col min="7" max="7" width="22.5703125" customWidth="1"/>
    <col min="8" max="8" width="13" customWidth="1"/>
    <col min="9" max="9" width="14.85546875" customWidth="1"/>
    <col min="10" max="10" width="20.7109375" customWidth="1"/>
    <col min="11" max="11" width="2.7109375" customWidth="1"/>
  </cols>
  <sheetData>
    <row r="1" spans="1:10" ht="54.95" customHeight="1" thickBot="1" x14ac:dyDescent="0.3">
      <c r="A1" s="23"/>
      <c r="B1" s="4" t="s">
        <v>0</v>
      </c>
      <c r="C1" s="4"/>
      <c r="D1" s="4"/>
      <c r="E1" s="4"/>
      <c r="F1" s="4"/>
      <c r="G1" s="4"/>
      <c r="H1" s="4"/>
      <c r="I1" s="4"/>
      <c r="J1" s="4"/>
    </row>
    <row r="2" spans="1:10" ht="33.950000000000003" customHeight="1" thickTop="1" thickBot="1" x14ac:dyDescent="0.3">
      <c r="B2" s="1" t="s">
        <v>1</v>
      </c>
      <c r="C2" s="1"/>
      <c r="D2" s="1"/>
      <c r="E2" s="1"/>
      <c r="F2" s="1"/>
      <c r="G2" s="1"/>
      <c r="H2" s="1"/>
      <c r="I2" s="1"/>
      <c r="J2" s="1"/>
    </row>
    <row r="3" spans="1:10" ht="30" customHeight="1" x14ac:dyDescent="0.25">
      <c r="B3" s="2">
        <f ca="1">TODAY()</f>
        <v>43305</v>
      </c>
    </row>
    <row r="4" spans="1:10" ht="30" customHeight="1" x14ac:dyDescent="0.25">
      <c r="B4" s="21" t="str">
        <f>Nombre_compañía</f>
        <v>Nombre de la compañía</v>
      </c>
      <c r="C4" s="21"/>
      <c r="D4" s="21"/>
      <c r="E4" s="21"/>
      <c r="F4" s="21"/>
      <c r="G4" s="21"/>
      <c r="H4" s="21"/>
      <c r="I4" s="21"/>
      <c r="J4" s="8" t="s">
        <v>16</v>
      </c>
    </row>
    <row r="5" spans="1:10" ht="30" customHeight="1" x14ac:dyDescent="0.25">
      <c r="B5" s="3" t="s">
        <v>2</v>
      </c>
      <c r="C5" s="3" t="s">
        <v>7</v>
      </c>
      <c r="D5" s="3" t="s">
        <v>8</v>
      </c>
      <c r="E5" s="3" t="s">
        <v>9</v>
      </c>
      <c r="F5" s="3" t="s">
        <v>10</v>
      </c>
      <c r="G5" s="7" t="s">
        <v>13</v>
      </c>
      <c r="H5" s="7" t="s">
        <v>14</v>
      </c>
      <c r="I5" s="7" t="s">
        <v>15</v>
      </c>
      <c r="J5" s="7" t="s">
        <v>17</v>
      </c>
    </row>
    <row r="6" spans="1:10" ht="30" customHeight="1" x14ac:dyDescent="0.25">
      <c r="B6" s="3" t="s">
        <v>3</v>
      </c>
      <c r="C6" s="3"/>
      <c r="D6" s="3"/>
      <c r="E6" s="3"/>
      <c r="F6" s="3" t="s">
        <v>11</v>
      </c>
      <c r="G6" s="13">
        <v>300000</v>
      </c>
      <c r="H6" s="22">
        <v>0.9</v>
      </c>
      <c r="I6" s="6" t="s">
        <v>22</v>
      </c>
      <c r="J6" s="13">
        <f>IFERROR(IF(DatosClientesPotenciales[Oportunidad 
de venta]&lt;&gt;"",DatosClientesPotenciales[Oportunidad 
de venta]*DatosClientesPotenciales[Oportunidad potencial],""),"")</f>
        <v>270000</v>
      </c>
    </row>
    <row r="7" spans="1:10" ht="30" customHeight="1" x14ac:dyDescent="0.25">
      <c r="B7" s="3" t="s">
        <v>4</v>
      </c>
      <c r="C7" s="3"/>
      <c r="D7" s="3"/>
      <c r="E7" s="3"/>
      <c r="F7" s="3" t="s">
        <v>11</v>
      </c>
      <c r="G7" s="13">
        <v>200000</v>
      </c>
      <c r="H7" s="22">
        <v>0.1</v>
      </c>
      <c r="I7" s="6" t="s">
        <v>23</v>
      </c>
      <c r="J7" s="13">
        <f>IFERROR(IF(DatosClientesPotenciales[Oportunidad 
de venta]&lt;&gt;"",DatosClientesPotenciales[Oportunidad 
de venta]*DatosClientesPotenciales[Oportunidad potencial],""),"")</f>
        <v>20000</v>
      </c>
    </row>
    <row r="8" spans="1:10" ht="30" customHeight="1" x14ac:dyDescent="0.25">
      <c r="B8" s="3" t="s">
        <v>5</v>
      </c>
      <c r="C8" s="3"/>
      <c r="D8" s="3"/>
      <c r="E8" s="3"/>
      <c r="F8" s="3" t="s">
        <v>12</v>
      </c>
      <c r="G8" s="13">
        <v>100000</v>
      </c>
      <c r="H8" s="22">
        <v>0.2</v>
      </c>
      <c r="I8" s="6" t="s">
        <v>24</v>
      </c>
      <c r="J8" s="13">
        <f>IFERROR(IF(DatosClientesPotenciales[Oportunidad 
de venta]&lt;&gt;"",DatosClientesPotenciales[Oportunidad 
de venta]*DatosClientesPotenciales[Oportunidad potencial],""),"")</f>
        <v>20000</v>
      </c>
    </row>
    <row r="9" spans="1:10" ht="30" customHeight="1" x14ac:dyDescent="0.25">
      <c r="B9" s="3" t="s">
        <v>6</v>
      </c>
      <c r="C9" s="3"/>
      <c r="D9" s="3"/>
      <c r="E9" s="3"/>
      <c r="F9" s="3"/>
      <c r="G9" s="12">
        <f>SUBTOTAL(109,DatosClientesPotenciales[Oportunidad potencial])</f>
        <v>600000</v>
      </c>
      <c r="H9" s="3"/>
      <c r="I9" s="3"/>
      <c r="J9" s="12">
        <f>SUBTOTAL(109,DatosClientesPotenciales[Previsión 
ponderada])</f>
        <v>310000</v>
      </c>
    </row>
    <row r="11" spans="1:10" ht="30" customHeight="1" x14ac:dyDescent="0.25">
      <c r="C11" s="18"/>
    </row>
  </sheetData>
  <mergeCells count="1">
    <mergeCell ref="B4:I4"/>
  </mergeCells>
  <dataValidations count="15">
    <dataValidation allowBlank="1" showInputMessage="1" showErrorMessage="1" prompt="Realice un seguimiento de los clientes potenciales con este libro. Indique los clientes potenciales en este libro.  La previsión ponderada de cada caso se actualiza automáticamente." sqref="A1" xr:uid="{00000000-0002-0000-0000-000000000000}"/>
    <dataValidation allowBlank="1" showInputMessage="1" showErrorMessage="1" prompt="Escriba el nombre de la compañía en esta celda." sqref="B1" xr:uid="{00000000-0002-0000-0000-000001000000}"/>
    <dataValidation allowBlank="1" showInputMessage="1" showErrorMessage="1" prompt="El título de esta hoja de cálculo ocupa esta celda." sqref="B2" xr:uid="{00000000-0002-0000-0000-000002000000}"/>
    <dataValidation allowBlank="1" showInputMessage="1" showErrorMessage="1" prompt="Escriba la fecha en esta celda." sqref="B3" xr:uid="{00000000-0002-0000-0000-000003000000}"/>
    <dataValidation allowBlank="1" showInputMessage="1" showErrorMessage="1" prompt="Escriba los nombres de los clientes potenciales en esta columna, debajo de este encabezado." sqref="B5" xr:uid="{00000000-0002-0000-0000-000004000000}"/>
    <dataValidation allowBlank="1" showInputMessage="1" showErrorMessage="1" prompt="Escriba el contacto de los clientes potenciales en esta columna, debajo de este encabezado." sqref="C5" xr:uid="{00000000-0002-0000-0000-000005000000}"/>
    <dataValidation allowBlank="1" showInputMessage="1" showErrorMessage="1" prompt="Escriba el origen de los clientes potenciales en esta columna, debajo de este encabezado." sqref="D5" xr:uid="{00000000-0002-0000-0000-000006000000}"/>
    <dataValidation allowBlank="1" showInputMessage="1" showErrorMessage="1" prompt="Escriba la región de los clientes potenciales en esta columna, debajo de este encabezado." sqref="E5" xr:uid="{00000000-0002-0000-0000-000007000000}"/>
    <dataValidation allowBlank="1" showInputMessage="1" showErrorMessage="1" prompt="Escriba el tipo de clientes potenciales en esta columna, debajo de este encabezado." sqref="F5" xr:uid="{00000000-0002-0000-0000-000008000000}"/>
    <dataValidation allowBlank="1" showInputMessage="1" showErrorMessage="1" prompt="Escriba las oportunidades potenciales en esta columna, debajo de este encabezado." sqref="G5" xr:uid="{00000000-0002-0000-0000-000009000000}"/>
    <dataValidation allowBlank="1" showInputMessage="1" showErrorMessage="1" prompt="Escriba el porcentaje de oportunidad de venta en esta columna, debajo de este encabezado." sqref="H5" xr:uid="{00000000-0002-0000-0000-00000A000000}"/>
    <dataValidation allowBlank="1" showInputMessage="1" showErrorMessage="1" prompt="La previsión ponderada se calcula automáticamente en función de la oportunidad potencial y del porcentaje de la oportunidad de venta en esta celda, debajo de este encabezado." sqref="J5" xr:uid="{00000000-0002-0000-0000-00000B000000}"/>
    <dataValidation allowBlank="1" showInputMessage="1" showErrorMessage="1" prompt="Nombre de la compañía se actualiza automáticamente en esta celda en función del nombre introducido en la celda B1." sqref="B4:I4" xr:uid="{00000000-0002-0000-0000-00000C000000}"/>
    <dataValidation allowBlank="1" showInputMessage="1" showErrorMessage="1" prompt="Seleccione el mes del cierre de la previsión en esta columna, debajo de este encabezado.  Presione ALT+FLECHA ABAJO para abrir la lista desplegable y luego ENTRAR para realizar la selección." sqref="I5" xr:uid="{00000000-0002-0000-0000-00000D000000}"/>
    <dataValidation type="list" errorStyle="warning" allowBlank="1" showInputMessage="1" showErrorMessage="1" error="Seleccione un mes de la lista. Seleccione CANCELAR, después presione ALT+FLECHA ABAJO para abrir la lista desplegable y presione ENTRAR para realizar la selección." sqref="I6:I8" xr:uid="{00000000-0002-0000-0000-00000E000000}">
      <formula1>"enero, febrero, marzo, abril, mayo, junio, julio, agosto, septiembre, octubre, noviembre, diciembre"</formula1>
    </dataValidation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/>
    <pageSetUpPr autoPageBreaks="0" fitToPage="1"/>
  </sheetPr>
  <dimension ref="B1:N22"/>
  <sheetViews>
    <sheetView showGridLines="0" zoomScaleNormal="100" workbookViewId="0"/>
  </sheetViews>
  <sheetFormatPr baseColWidth="10" defaultColWidth="9.140625" defaultRowHeight="30" customHeight="1" x14ac:dyDescent="0.25"/>
  <cols>
    <col min="1" max="1" width="2.7109375" customWidth="1"/>
    <col min="2" max="2" width="25.7109375" customWidth="1"/>
    <col min="3" max="14" width="11.7109375" customWidth="1"/>
    <col min="15" max="15" width="2.7109375" customWidth="1"/>
  </cols>
  <sheetData>
    <row r="1" spans="2:14" ht="54.95" customHeight="1" thickBot="1" x14ac:dyDescent="0.3">
      <c r="B1" s="4" t="str">
        <f>Nombre_compañía</f>
        <v>Nombre de la compañía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2:14" ht="33.950000000000003" customHeight="1" thickTop="1" thickBot="1" x14ac:dyDescent="0.3">
      <c r="B2" s="1" t="s">
        <v>18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30" customHeight="1" x14ac:dyDescent="0.25">
      <c r="B3" s="2">
        <f ca="1">FechaSeguimiento</f>
        <v>43305</v>
      </c>
    </row>
    <row r="4" spans="2:14" ht="30" customHeight="1" x14ac:dyDescent="0.25">
      <c r="B4" s="21" t="str">
        <f>Nombre_compañía</f>
        <v>Nombre de la compañía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 t="s">
        <v>16</v>
      </c>
      <c r="N4" s="21"/>
    </row>
    <row r="5" spans="2:14" ht="30" customHeight="1" x14ac:dyDescent="0.25">
      <c r="B5" s="3" t="s">
        <v>2</v>
      </c>
      <c r="C5" s="3" t="s">
        <v>25</v>
      </c>
      <c r="D5" s="3" t="s">
        <v>26</v>
      </c>
      <c r="E5" s="3" t="s">
        <v>27</v>
      </c>
      <c r="F5" s="5" t="s">
        <v>28</v>
      </c>
      <c r="G5" s="3" t="s">
        <v>29</v>
      </c>
      <c r="H5" s="3" t="s">
        <v>30</v>
      </c>
      <c r="I5" s="3" t="s">
        <v>31</v>
      </c>
      <c r="J5" s="5" t="s">
        <v>32</v>
      </c>
      <c r="K5" s="3" t="s">
        <v>33</v>
      </c>
      <c r="L5" s="3" t="s">
        <v>34</v>
      </c>
      <c r="M5" s="3" t="s">
        <v>35</v>
      </c>
      <c r="N5" s="3" t="s">
        <v>36</v>
      </c>
    </row>
    <row r="6" spans="2:14" ht="30" customHeight="1" x14ac:dyDescent="0.25">
      <c r="B6" s="3" t="str">
        <f>IFERROR(IF(AND(DatosClientesPotenciales[Nombre del cliente potencial] &lt;&gt; "", ROW(VentasPrevistas[Nombre del cliente potencial])&lt;&gt;ÚltimaEntrada),DatosClientesPotenciales[Nombre del cliente potencial], ""),"")</f>
        <v>A. Datum Corporation</v>
      </c>
      <c r="C6" s="15">
        <f>IFERROR(IF(DatosClientesPotenciales[Cierre de 
la previsión] &lt;&gt;"",IF(DatosClientesPotenciales[Cierre de 
la previsión]= "Enero",DatosClientesPotenciales[Previsión 
ponderada],0),""),"")</f>
        <v>270000</v>
      </c>
      <c r="D6" s="15">
        <f>IFERROR(IF(DatosClientesPotenciales[Cierre de 
la previsión] &lt;&gt;"",IF(DatosClientesPotenciales[Cierre de 
la previsión] = "Febrero",DatosClientesPotenciales[Previsión 
ponderada],0),""),"")</f>
        <v>0</v>
      </c>
      <c r="E6" s="15">
        <f>IFERROR(IF(DatosClientesPotenciales[Cierre de 
la previsión] &lt;&gt;"",IF(DatosClientesPotenciales[Cierre de 
la previsión]= "Marzo",DatosClientesPotenciales[Previsión 
ponderada],0),""),"")</f>
        <v>0</v>
      </c>
      <c r="F6" s="14">
        <f>IFERROR(IF(DatosClientesPotenciales[Cierre de 
la previsión] &lt;&gt;"",IF(DatosClientesPotenciales[Cierre de 
la previsión]= "Abril",DatosClientesPotenciales[Previsión 
ponderada],0),""),"")</f>
        <v>0</v>
      </c>
      <c r="G6" s="15">
        <f>IFERROR(IF(DatosClientesPotenciales[Cierre de 
la previsión] &lt;&gt;"",IF(DatosClientesPotenciales[Cierre de 
la previsión]= "Mayo",DatosClientesPotenciales[Previsión 
ponderada],0),""),"")</f>
        <v>0</v>
      </c>
      <c r="H6" s="15">
        <f>IFERROR(IF(DatosClientesPotenciales[Cierre de 
la previsión] &lt;&gt;"",IF(DatosClientesPotenciales[Cierre de 
la previsión]= "Junio",DatosClientesPotenciales[Previsión 
ponderada],0),""),"")</f>
        <v>0</v>
      </c>
      <c r="I6" s="15">
        <f>IFERROR(IF(DatosClientesPotenciales[Cierre de 
la previsión] &lt;&gt;"",IF(DatosClientesPotenciales[Cierre de 
la previsión]= "Julio",DatosClientesPotenciales[Previsión 
ponderada],0),""),"")</f>
        <v>0</v>
      </c>
      <c r="J6" s="14">
        <f>IFERROR(IF(DatosClientesPotenciales[Cierre de 
la previsión] &lt;&gt;"",IF(DatosClientesPotenciales[Cierre de 
la previsión]= "Agosto",DatosClientesPotenciales[Previsión 
ponderada],0),""),"")</f>
        <v>0</v>
      </c>
      <c r="K6" s="15">
        <f>IFERROR(IF(DatosClientesPotenciales[Cierre de 
la previsión] &lt;&gt;"",IF(DatosClientesPotenciales[Cierre de 
la previsión]= "Septiembre",DatosClientesPotenciales[Previsión 
ponderada],0),""),"")</f>
        <v>0</v>
      </c>
      <c r="L6" s="15">
        <f>IFERROR(IF(DatosClientesPotenciales[Cierre de 
la previsión] &lt;&gt;"",IF(DatosClientesPotenciales[Cierre de 
la previsión]= "Octubre",DatosClientesPotenciales[Previsión 
ponderada],0),""),"")</f>
        <v>0</v>
      </c>
      <c r="M6" s="15">
        <f>IFERROR(IF(DatosClientesPotenciales[Cierre de 
la previsión] &lt;&gt;"",IF(DatosClientesPotenciales[Cierre de 
la previsión]= "Noviembre",DatosClientesPotenciales[Previsión 
ponderada],0),""),"")</f>
        <v>0</v>
      </c>
      <c r="N6" s="15">
        <f>IFERROR(IF(DatosClientesPotenciales[Cierre de 
la previsión] &lt;&gt;"",IF(DatosClientesPotenciales[Cierre de 
la previsión]= "Diciembre",DatosClientesPotenciales[Previsión 
ponderada],0),""),"")</f>
        <v>0</v>
      </c>
    </row>
    <row r="7" spans="2:14" ht="30" customHeight="1" x14ac:dyDescent="0.25">
      <c r="B7" s="3" t="str">
        <f>IFERROR(IF(AND(DatosClientesPotenciales[Nombre del cliente potencial] &lt;&gt; "", ROW(VentasPrevistas[Nombre del cliente potencial])&lt;&gt;ÚltimaEntrada),DatosClientesPotenciales[Nombre del cliente potencial], ""),"")</f>
        <v>Adventure Works</v>
      </c>
      <c r="C7" s="15">
        <f>IFERROR(IF(DatosClientesPotenciales[Cierre de 
la previsión] &lt;&gt;"",IF(DatosClientesPotenciales[Cierre de 
la previsión]= "Enero",DatosClientesPotenciales[Previsión 
ponderada],0),""),"")</f>
        <v>0</v>
      </c>
      <c r="D7" s="15">
        <f>IFERROR(IF(DatosClientesPotenciales[Cierre de 
la previsión] &lt;&gt;"",IF(DatosClientesPotenciales[Cierre de 
la previsión] = "Febrero",DatosClientesPotenciales[Previsión 
ponderada],0),""),"")</f>
        <v>20000</v>
      </c>
      <c r="E7" s="15">
        <f>IFERROR(IF(DatosClientesPotenciales[Cierre de 
la previsión] &lt;&gt;"",IF(DatosClientesPotenciales[Cierre de 
la previsión]= "Marzo",DatosClientesPotenciales[Previsión 
ponderada],0),""),"")</f>
        <v>0</v>
      </c>
      <c r="F7" s="14">
        <f>IFERROR(IF(DatosClientesPotenciales[Cierre de 
la previsión] &lt;&gt;"",IF(DatosClientesPotenciales[Cierre de 
la previsión]= "Abril",DatosClientesPotenciales[Previsión 
ponderada],0),""),"")</f>
        <v>0</v>
      </c>
      <c r="G7" s="15">
        <f>IFERROR(IF(DatosClientesPotenciales[Cierre de 
la previsión] &lt;&gt;"",IF(DatosClientesPotenciales[Cierre de 
la previsión]= "Mayo",DatosClientesPotenciales[Previsión 
ponderada],0),""),"")</f>
        <v>0</v>
      </c>
      <c r="H7" s="15">
        <f>IFERROR(IF(DatosClientesPotenciales[Cierre de 
la previsión] &lt;&gt;"",IF(DatosClientesPotenciales[Cierre de 
la previsión]= "Junio",DatosClientesPotenciales[Previsión 
ponderada],0),""),"")</f>
        <v>0</v>
      </c>
      <c r="I7" s="15">
        <f>IFERROR(IF(DatosClientesPotenciales[Cierre de 
la previsión] &lt;&gt;"",IF(DatosClientesPotenciales[Cierre de 
la previsión]= "Julio",DatosClientesPotenciales[Previsión 
ponderada],0),""),"")</f>
        <v>0</v>
      </c>
      <c r="J7" s="14">
        <f>IFERROR(IF(DatosClientesPotenciales[Cierre de 
la previsión] &lt;&gt;"",IF(DatosClientesPotenciales[Cierre de 
la previsión]= "Agosto",DatosClientesPotenciales[Previsión 
ponderada],0),""),"")</f>
        <v>0</v>
      </c>
      <c r="K7" s="15">
        <f>IFERROR(IF(DatosClientesPotenciales[Cierre de 
la previsión] &lt;&gt;"",IF(DatosClientesPotenciales[Cierre de 
la previsión]= "Septiembre",DatosClientesPotenciales[Previsión 
ponderada],0),""),"")</f>
        <v>0</v>
      </c>
      <c r="L7" s="15">
        <f>IFERROR(IF(DatosClientesPotenciales[Cierre de 
la previsión] &lt;&gt;"",IF(DatosClientesPotenciales[Cierre de 
la previsión]= "Octubre",DatosClientesPotenciales[Previsión 
ponderada],0),""),"")</f>
        <v>0</v>
      </c>
      <c r="M7" s="15">
        <f>IFERROR(IF(DatosClientesPotenciales[Cierre de 
la previsión] &lt;&gt;"",IF(DatosClientesPotenciales[Cierre de 
la previsión]= "Noviembre",DatosClientesPotenciales[Previsión 
ponderada],0),""),"")</f>
        <v>0</v>
      </c>
      <c r="N7" s="15">
        <f>IFERROR(IF(DatosClientesPotenciales[Cierre de 
la previsión] &lt;&gt;"",IF(DatosClientesPotenciales[Cierre de 
la previsión]= "Diciembre",DatosClientesPotenciales[Previsión 
ponderada],0),""),"")</f>
        <v>0</v>
      </c>
    </row>
    <row r="8" spans="2:14" ht="30" customHeight="1" x14ac:dyDescent="0.25">
      <c r="B8" s="3" t="str">
        <f>IFERROR(IF(AND(DatosClientesPotenciales[Nombre del cliente potencial] &lt;&gt; "", ROW(VentasPrevistas[Nombre del cliente potencial])&lt;&gt;ÚltimaEntrada),DatosClientesPotenciales[Nombre del cliente potencial], ""),"")</f>
        <v>Alpine Ski House</v>
      </c>
      <c r="C8" s="15">
        <f>IFERROR(IF(DatosClientesPotenciales[Cierre de 
la previsión] &lt;&gt;"",IF(DatosClientesPotenciales[Cierre de 
la previsión]= "Enero",DatosClientesPotenciales[Previsión 
ponderada],0),""),"")</f>
        <v>0</v>
      </c>
      <c r="D8" s="15">
        <f>IFERROR(IF(DatosClientesPotenciales[Cierre de 
la previsión] &lt;&gt;"",IF(DatosClientesPotenciales[Cierre de 
la previsión] = "Febrero",DatosClientesPotenciales[Previsión 
ponderada],0),""),"")</f>
        <v>0</v>
      </c>
      <c r="E8" s="15">
        <f>IFERROR(IF(DatosClientesPotenciales[Cierre de 
la previsión] &lt;&gt;"",IF(DatosClientesPotenciales[Cierre de 
la previsión]= "Marzo",DatosClientesPotenciales[Previsión 
ponderada],0),""),"")</f>
        <v>20000</v>
      </c>
      <c r="F8" s="14">
        <f>IFERROR(IF(DatosClientesPotenciales[Cierre de 
la previsión] &lt;&gt;"",IF(DatosClientesPotenciales[Cierre de 
la previsión]= "Abril",DatosClientesPotenciales[Previsión 
ponderada],0),""),"")</f>
        <v>0</v>
      </c>
      <c r="G8" s="15">
        <f>IFERROR(IF(DatosClientesPotenciales[Cierre de 
la previsión] &lt;&gt;"",IF(DatosClientesPotenciales[Cierre de 
la previsión]= "Mayo",DatosClientesPotenciales[Previsión 
ponderada],0),""),"")</f>
        <v>0</v>
      </c>
      <c r="H8" s="15">
        <f>IFERROR(IF(DatosClientesPotenciales[Cierre de 
la previsión] &lt;&gt;"",IF(DatosClientesPotenciales[Cierre de 
la previsión]= "Junio",DatosClientesPotenciales[Previsión 
ponderada],0),""),"")</f>
        <v>0</v>
      </c>
      <c r="I8" s="15">
        <f>IFERROR(IF(DatosClientesPotenciales[Cierre de 
la previsión] &lt;&gt;"",IF(DatosClientesPotenciales[Cierre de 
la previsión]= "Julio",DatosClientesPotenciales[Previsión 
ponderada],0),""),"")</f>
        <v>0</v>
      </c>
      <c r="J8" s="14">
        <f>IFERROR(IF(DatosClientesPotenciales[Cierre de 
la previsión] &lt;&gt;"",IF(DatosClientesPotenciales[Cierre de 
la previsión]= "Agosto",DatosClientesPotenciales[Previsión 
ponderada],0),""),"")</f>
        <v>0</v>
      </c>
      <c r="K8" s="15">
        <f>IFERROR(IF(DatosClientesPotenciales[Cierre de 
la previsión] &lt;&gt;"",IF(DatosClientesPotenciales[Cierre de 
la previsión]= "Septiembre",DatosClientesPotenciales[Previsión 
ponderada],0),""),"")</f>
        <v>0</v>
      </c>
      <c r="L8" s="15">
        <f>IFERROR(IF(DatosClientesPotenciales[Cierre de 
la previsión] &lt;&gt;"",IF(DatosClientesPotenciales[Cierre de 
la previsión]= "Octubre",DatosClientesPotenciales[Previsión 
ponderada],0),""),"")</f>
        <v>0</v>
      </c>
      <c r="M8" s="15">
        <f>IFERROR(IF(DatosClientesPotenciales[Cierre de 
la previsión] &lt;&gt;"",IF(DatosClientesPotenciales[Cierre de 
la previsión]= "Noviembre",DatosClientesPotenciales[Previsión 
ponderada],0),""),"")</f>
        <v>0</v>
      </c>
      <c r="N8" s="15">
        <f>IFERROR(IF(DatosClientesPotenciales[Cierre de 
la previsión] &lt;&gt;"",IF(DatosClientesPotenciales[Cierre de 
la previsión]= "Diciembre",DatosClientesPotenciales[Previsión 
ponderada],0),""),"")</f>
        <v>0</v>
      </c>
    </row>
    <row r="9" spans="2:14" ht="30" customHeight="1" x14ac:dyDescent="0.25">
      <c r="B9" s="3" t="str">
        <f>IFERROR(IF(AND(DatosClientesPotenciales[Nombre del cliente potencial] &lt;&gt; "", ROW(VentasPrevistas[Nombre del cliente potencial])&lt;&gt;ÚltimaEntrada),DatosClientesPotenciales[Nombre del cliente potencial], ""),"")</f>
        <v/>
      </c>
      <c r="C9" s="15" t="str">
        <f>IFERROR(IF(DatosClientesPotenciales[Cierre de 
la previsión] &lt;&gt;"",IF(DatosClientesPotenciales[Cierre de 
la previsión]= "Enero",DatosClientesPotenciales[Previsión 
ponderada],0),""),"")</f>
        <v/>
      </c>
      <c r="D9" s="15" t="str">
        <f>IFERROR(IF(DatosClientesPotenciales[Cierre de 
la previsión] &lt;&gt;"",IF(DatosClientesPotenciales[Cierre de 
la previsión] = "Febrero",DatosClientesPotenciales[Previsión 
ponderada],0),""),"")</f>
        <v/>
      </c>
      <c r="E9" s="15" t="str">
        <f>IFERROR(IF(DatosClientesPotenciales[Cierre de 
la previsión] &lt;&gt;"",IF(DatosClientesPotenciales[Cierre de 
la previsión]= "Marzo",DatosClientesPotenciales[Previsión 
ponderada],0),""),"")</f>
        <v/>
      </c>
      <c r="F9" s="14" t="str">
        <f>IFERROR(IF(DatosClientesPotenciales[Cierre de 
la previsión] &lt;&gt;"",IF(DatosClientesPotenciales[Cierre de 
la previsión]= "Abril",DatosClientesPotenciales[Previsión 
ponderada],0),""),"")</f>
        <v/>
      </c>
      <c r="G9" s="15" t="str">
        <f>IFERROR(IF(DatosClientesPotenciales[Cierre de 
la previsión] &lt;&gt;"",IF(DatosClientesPotenciales[Cierre de 
la previsión]= "Mayo",DatosClientesPotenciales[Previsión 
ponderada],0),""),"")</f>
        <v/>
      </c>
      <c r="H9" s="15" t="str">
        <f>IFERROR(IF(DatosClientesPotenciales[Cierre de 
la previsión] &lt;&gt;"",IF(DatosClientesPotenciales[Cierre de 
la previsión]= "Junio",DatosClientesPotenciales[Previsión 
ponderada],0),""),"")</f>
        <v/>
      </c>
      <c r="I9" s="15" t="str">
        <f>IFERROR(IF(DatosClientesPotenciales[Cierre de 
la previsión] &lt;&gt;"",IF(DatosClientesPotenciales[Cierre de 
la previsión]= "Julio",DatosClientesPotenciales[Previsión 
ponderada],0),""),"")</f>
        <v/>
      </c>
      <c r="J9" s="14" t="str">
        <f>IFERROR(IF(DatosClientesPotenciales[Cierre de 
la previsión] &lt;&gt;"",IF(DatosClientesPotenciales[Cierre de 
la previsión]= "Agosto",DatosClientesPotenciales[Previsión 
ponderada],0),""),"")</f>
        <v/>
      </c>
      <c r="K9" s="15" t="str">
        <f>IFERROR(IF(DatosClientesPotenciales[Cierre de 
la previsión] &lt;&gt;"",IF(DatosClientesPotenciales[Cierre de 
la previsión]= "Septiembre",DatosClientesPotenciales[Previsión 
ponderada],0),""),"")</f>
        <v/>
      </c>
      <c r="L9" s="15" t="str">
        <f>IFERROR(IF(DatosClientesPotenciales[Cierre de 
la previsión] &lt;&gt;"",IF(DatosClientesPotenciales[Cierre de 
la previsión]= "Octubre",DatosClientesPotenciales[Previsión 
ponderada],0),""),"")</f>
        <v/>
      </c>
      <c r="M9" s="15" t="str">
        <f>IFERROR(IF(DatosClientesPotenciales[Cierre de 
la previsión] &lt;&gt;"",IF(DatosClientesPotenciales[Cierre de 
la previsión]= "Noviembre",DatosClientesPotenciales[Previsión 
ponderada],0),""),"")</f>
        <v/>
      </c>
      <c r="N9" s="15" t="str">
        <f>IFERROR(IF(DatosClientesPotenciales[Cierre de 
la previsión] &lt;&gt;"",IF(DatosClientesPotenciales[Cierre de 
la previsión]= "Diciembre",DatosClientesPotenciales[Previsión 
ponderada],0),""),"")</f>
        <v/>
      </c>
    </row>
    <row r="10" spans="2:14" ht="30" customHeight="1" x14ac:dyDescent="0.25">
      <c r="B10" s="3" t="str">
        <f>IFERROR(IF(AND(DatosClientesPotenciales[Nombre del cliente potencial] &lt;&gt; "", ROW(VentasPrevistas[Nombre del cliente potencial])&lt;&gt;ÚltimaEntrada),DatosClientesPotenciales[Nombre del cliente potencial], ""),"")</f>
        <v/>
      </c>
      <c r="C10" s="15" t="str">
        <f>IFERROR(IF(DatosClientesPotenciales[Cierre de 
la previsión] &lt;&gt;"",IF(DatosClientesPotenciales[Cierre de 
la previsión]= "Enero",DatosClientesPotenciales[Previsión 
ponderada],0),""),"")</f>
        <v/>
      </c>
      <c r="D10" s="15" t="str">
        <f>IFERROR(IF(DatosClientesPotenciales[Cierre de 
la previsión] &lt;&gt;"",IF(DatosClientesPotenciales[Cierre de 
la previsión] = "Febrero",DatosClientesPotenciales[Previsión 
ponderada],0),""),"")</f>
        <v/>
      </c>
      <c r="E10" s="15" t="str">
        <f>IFERROR(IF(DatosClientesPotenciales[Cierre de 
la previsión] &lt;&gt;"",IF(DatosClientesPotenciales[Cierre de 
la previsión]= "Marzo",DatosClientesPotenciales[Previsión 
ponderada],0),""),"")</f>
        <v/>
      </c>
      <c r="F10" s="14" t="str">
        <f>IFERROR(IF(DatosClientesPotenciales[Cierre de 
la previsión] &lt;&gt;"",IF(DatosClientesPotenciales[Cierre de 
la previsión]= "Abril",DatosClientesPotenciales[Previsión 
ponderada],0),""),"")</f>
        <v/>
      </c>
      <c r="G10" s="15" t="str">
        <f>IFERROR(IF(DatosClientesPotenciales[Cierre de 
la previsión] &lt;&gt;"",IF(DatosClientesPotenciales[Cierre de 
la previsión]= "Mayo",DatosClientesPotenciales[Previsión 
ponderada],0),""),"")</f>
        <v/>
      </c>
      <c r="H10" s="15" t="str">
        <f>IFERROR(IF(DatosClientesPotenciales[Cierre de 
la previsión] &lt;&gt;"",IF(DatosClientesPotenciales[Cierre de 
la previsión]= "Junio",DatosClientesPotenciales[Previsión 
ponderada],0),""),"")</f>
        <v/>
      </c>
      <c r="I10" s="15" t="str">
        <f>IFERROR(IF(DatosClientesPotenciales[Cierre de 
la previsión] &lt;&gt;"",IF(DatosClientesPotenciales[Cierre de 
la previsión]= "Julio",DatosClientesPotenciales[Previsión 
ponderada],0),""),"")</f>
        <v/>
      </c>
      <c r="J10" s="14" t="str">
        <f>IFERROR(IF(DatosClientesPotenciales[Cierre de 
la previsión] &lt;&gt;"",IF(DatosClientesPotenciales[Cierre de 
la previsión]= "Agosto",DatosClientesPotenciales[Previsión 
ponderada],0),""),"")</f>
        <v/>
      </c>
      <c r="K10" s="15" t="str">
        <f>IFERROR(IF(DatosClientesPotenciales[Cierre de 
la previsión] &lt;&gt;"",IF(DatosClientesPotenciales[Cierre de 
la previsión]= "Septiembre",DatosClientesPotenciales[Previsión 
ponderada],0),""),"")</f>
        <v/>
      </c>
      <c r="L10" s="15" t="str">
        <f>IFERROR(IF(DatosClientesPotenciales[Cierre de 
la previsión] &lt;&gt;"",IF(DatosClientesPotenciales[Cierre de 
la previsión]= "Octubre",DatosClientesPotenciales[Previsión 
ponderada],0),""),"")</f>
        <v/>
      </c>
      <c r="M10" s="15" t="str">
        <f>IFERROR(IF(DatosClientesPotenciales[Cierre de 
la previsión] &lt;&gt;"",IF(DatosClientesPotenciales[Cierre de 
la previsión]= "Noviembre",DatosClientesPotenciales[Previsión 
ponderada],0),""),"")</f>
        <v/>
      </c>
      <c r="N10" s="15" t="str">
        <f>IFERROR(IF(DatosClientesPotenciales[Cierre de 
la previsión] &lt;&gt;"",IF(DatosClientesPotenciales[Cierre de 
la previsión]= "Diciembre",DatosClientesPotenciales[Previsión 
ponderada],0),""),"")</f>
        <v/>
      </c>
    </row>
    <row r="11" spans="2:14" ht="30" customHeight="1" x14ac:dyDescent="0.25">
      <c r="B11" s="3" t="str">
        <f>IFERROR(IF(AND(DatosClientesPotenciales[Nombre del cliente potencial] &lt;&gt; "", ROW(VentasPrevistas[Nombre del cliente potencial])&lt;&gt;ÚltimaEntrada),DatosClientesPotenciales[Nombre del cliente potencial], ""),"")</f>
        <v/>
      </c>
      <c r="C11" s="20" t="str">
        <f>IFERROR(IF(DatosClientesPotenciales[Cierre de 
la previsión] &lt;&gt;"",IF(DatosClientesPotenciales[Cierre de 
la previsión]= "Enero",DatosClientesPotenciales[Previsión 
ponderada],0),""),"")</f>
        <v/>
      </c>
      <c r="D11" s="15" t="str">
        <f>IFERROR(IF(DatosClientesPotenciales[Cierre de 
la previsión] &lt;&gt;"",IF(DatosClientesPotenciales[Cierre de 
la previsión] = "Febrero",DatosClientesPotenciales[Previsión 
ponderada],0),""),"")</f>
        <v/>
      </c>
      <c r="E11" s="15" t="str">
        <f>IFERROR(IF(DatosClientesPotenciales[Cierre de 
la previsión] &lt;&gt;"",IF(DatosClientesPotenciales[Cierre de 
la previsión]= "Marzo",DatosClientesPotenciales[Previsión 
ponderada],0),""),"")</f>
        <v/>
      </c>
      <c r="F11" s="14" t="str">
        <f>IFERROR(IF(DatosClientesPotenciales[Cierre de 
la previsión] &lt;&gt;"",IF(DatosClientesPotenciales[Cierre de 
la previsión]= "Abril",DatosClientesPotenciales[Previsión 
ponderada],0),""),"")</f>
        <v/>
      </c>
      <c r="G11" s="15" t="str">
        <f>IFERROR(IF(DatosClientesPotenciales[Cierre de 
la previsión] &lt;&gt;"",IF(DatosClientesPotenciales[Cierre de 
la previsión]= "Mayo",DatosClientesPotenciales[Previsión 
ponderada],0),""),"")</f>
        <v/>
      </c>
      <c r="H11" s="15" t="str">
        <f>IFERROR(IF(DatosClientesPotenciales[Cierre de 
la previsión] &lt;&gt;"",IF(DatosClientesPotenciales[Cierre de 
la previsión]= "Junio",DatosClientesPotenciales[Previsión 
ponderada],0),""),"")</f>
        <v/>
      </c>
      <c r="I11" s="15" t="str">
        <f>IFERROR(IF(DatosClientesPotenciales[Cierre de 
la previsión] &lt;&gt;"",IF(DatosClientesPotenciales[Cierre de 
la previsión]= "Julio",DatosClientesPotenciales[Previsión 
ponderada],0),""),"")</f>
        <v/>
      </c>
      <c r="J11" s="14" t="str">
        <f>IFERROR(IF(DatosClientesPotenciales[Cierre de 
la previsión] &lt;&gt;"",IF(DatosClientesPotenciales[Cierre de 
la previsión]= "Agosto",DatosClientesPotenciales[Previsión 
ponderada],0),""),"")</f>
        <v/>
      </c>
      <c r="K11" s="15" t="str">
        <f>IFERROR(IF(DatosClientesPotenciales[Cierre de 
la previsión] &lt;&gt;"",IF(DatosClientesPotenciales[Cierre de 
la previsión]= "Septiembre",DatosClientesPotenciales[Previsión 
ponderada],0),""),"")</f>
        <v/>
      </c>
      <c r="L11" s="15" t="str">
        <f>IFERROR(IF(DatosClientesPotenciales[Cierre de 
la previsión] &lt;&gt;"",IF(DatosClientesPotenciales[Cierre de 
la previsión]= "Octubre",DatosClientesPotenciales[Previsión 
ponderada],0),""),"")</f>
        <v/>
      </c>
      <c r="M11" s="15" t="str">
        <f>IFERROR(IF(DatosClientesPotenciales[Cierre de 
la previsión] &lt;&gt;"",IF(DatosClientesPotenciales[Cierre de 
la previsión]= "Noviembre",DatosClientesPotenciales[Previsión 
ponderada],0),""),"")</f>
        <v/>
      </c>
      <c r="N11" s="15" t="str">
        <f>IFERROR(IF(DatosClientesPotenciales[Cierre de 
la previsión] &lt;&gt;"",IF(DatosClientesPotenciales[Cierre de 
la previsión]= "Diciembre",DatosClientesPotenciales[Previsión 
ponderada],0),""),"")</f>
        <v/>
      </c>
    </row>
    <row r="12" spans="2:14" ht="30" customHeight="1" x14ac:dyDescent="0.25">
      <c r="B12" s="3" t="str">
        <f>IFERROR(IF(AND(DatosClientesPotenciales[Nombre del cliente potencial] &lt;&gt; "", ROW(VentasPrevistas[Nombre del cliente potencial])&lt;&gt;ÚltimaEntrada),DatosClientesPotenciales[Nombre del cliente potencial], ""),"")</f>
        <v/>
      </c>
      <c r="C12" s="15" t="str">
        <f>IFERROR(IF(DatosClientesPotenciales[Cierre de 
la previsión] &lt;&gt;"",IF(DatosClientesPotenciales[Cierre de 
la previsión]= "Enero",DatosClientesPotenciales[Previsión 
ponderada],0),""),"")</f>
        <v/>
      </c>
      <c r="D12" s="15" t="str">
        <f>IFERROR(IF(DatosClientesPotenciales[Cierre de 
la previsión] &lt;&gt;"",IF(DatosClientesPotenciales[Cierre de 
la previsión] = "Febrero",DatosClientesPotenciales[Previsión 
ponderada],0),""),"")</f>
        <v/>
      </c>
      <c r="E12" s="15" t="str">
        <f>IFERROR(IF(DatosClientesPotenciales[Cierre de 
la previsión] &lt;&gt;"",IF(DatosClientesPotenciales[Cierre de 
la previsión]= "Marzo",DatosClientesPotenciales[Previsión 
ponderada],0),""),"")</f>
        <v/>
      </c>
      <c r="F12" s="14" t="str">
        <f>IFERROR(IF(DatosClientesPotenciales[Cierre de 
la previsión] &lt;&gt;"",IF(DatosClientesPotenciales[Cierre de 
la previsión]= "Abril",DatosClientesPotenciales[Previsión 
ponderada],0),""),"")</f>
        <v/>
      </c>
      <c r="G12" s="15" t="str">
        <f>IFERROR(IF(DatosClientesPotenciales[Cierre de 
la previsión] &lt;&gt;"",IF(DatosClientesPotenciales[Cierre de 
la previsión]= "Mayo",DatosClientesPotenciales[Previsión 
ponderada],0),""),"")</f>
        <v/>
      </c>
      <c r="H12" s="15" t="str">
        <f>IFERROR(IF(DatosClientesPotenciales[Cierre de 
la previsión] &lt;&gt;"",IF(DatosClientesPotenciales[Cierre de 
la previsión]= "Junio",DatosClientesPotenciales[Previsión 
ponderada],0),""),"")</f>
        <v/>
      </c>
      <c r="I12" s="15" t="str">
        <f>IFERROR(IF(DatosClientesPotenciales[Cierre de 
la previsión] &lt;&gt;"",IF(DatosClientesPotenciales[Cierre de 
la previsión]= "Julio",DatosClientesPotenciales[Previsión 
ponderada],0),""),"")</f>
        <v/>
      </c>
      <c r="J12" s="14" t="str">
        <f>IFERROR(IF(DatosClientesPotenciales[Cierre de 
la previsión] &lt;&gt;"",IF(DatosClientesPotenciales[Cierre de 
la previsión]= "Agosto",DatosClientesPotenciales[Previsión 
ponderada],0),""),"")</f>
        <v/>
      </c>
      <c r="K12" s="15" t="str">
        <f>IFERROR(IF(DatosClientesPotenciales[Cierre de 
la previsión] &lt;&gt;"",IF(DatosClientesPotenciales[Cierre de 
la previsión]= "Septiembre",DatosClientesPotenciales[Previsión 
ponderada],0),""),"")</f>
        <v/>
      </c>
      <c r="L12" s="15" t="str">
        <f>IFERROR(IF(DatosClientesPotenciales[Cierre de 
la previsión] &lt;&gt;"",IF(DatosClientesPotenciales[Cierre de 
la previsión]= "Octubre",DatosClientesPotenciales[Previsión 
ponderada],0),""),"")</f>
        <v/>
      </c>
      <c r="M12" s="15" t="str">
        <f>IFERROR(IF(DatosClientesPotenciales[Cierre de 
la previsión] &lt;&gt;"",IF(DatosClientesPotenciales[Cierre de 
la previsión]= "Noviembre",DatosClientesPotenciales[Previsión 
ponderada],0),""),"")</f>
        <v/>
      </c>
      <c r="N12" s="15" t="str">
        <f>IFERROR(IF(DatosClientesPotenciales[Cierre de 
la previsión] &lt;&gt;"",IF(DatosClientesPotenciales[Cierre de 
la previsión]= "Diciembre",DatosClientesPotenciales[Previsión 
ponderada],0),""),"")</f>
        <v/>
      </c>
    </row>
    <row r="13" spans="2:14" ht="30" customHeight="1" x14ac:dyDescent="0.25">
      <c r="B13" s="3" t="str">
        <f>IFERROR(IF(AND(DatosClientesPotenciales[Nombre del cliente potencial] &lt;&gt; "", ROW(VentasPrevistas[Nombre del cliente potencial])&lt;&gt;ÚltimaEntrada),DatosClientesPotenciales[Nombre del cliente potencial], ""),"")</f>
        <v/>
      </c>
      <c r="C13" s="15" t="str">
        <f>IFERROR(IF(DatosClientesPotenciales[Cierre de 
la previsión] &lt;&gt;"",IF(DatosClientesPotenciales[Cierre de 
la previsión]= "Enero",DatosClientesPotenciales[Previsión 
ponderada],0),""),"")</f>
        <v/>
      </c>
      <c r="D13" s="15" t="str">
        <f>IFERROR(IF(DatosClientesPotenciales[Cierre de 
la previsión] &lt;&gt;"",IF(DatosClientesPotenciales[Cierre de 
la previsión] = "Febrero",DatosClientesPotenciales[Previsión 
ponderada],0),""),"")</f>
        <v/>
      </c>
      <c r="E13" s="15" t="str">
        <f>IFERROR(IF(DatosClientesPotenciales[Cierre de 
la previsión] &lt;&gt;"",IF(DatosClientesPotenciales[Cierre de 
la previsión]= "Marzo",DatosClientesPotenciales[Previsión 
ponderada],0),""),"")</f>
        <v/>
      </c>
      <c r="F13" s="14" t="str">
        <f>IFERROR(IF(DatosClientesPotenciales[Cierre de 
la previsión] &lt;&gt;"",IF(DatosClientesPotenciales[Cierre de 
la previsión]= "Abril",DatosClientesPotenciales[Previsión 
ponderada],0),""),"")</f>
        <v/>
      </c>
      <c r="G13" s="15" t="str">
        <f>IFERROR(IF(DatosClientesPotenciales[Cierre de 
la previsión] &lt;&gt;"",IF(DatosClientesPotenciales[Cierre de 
la previsión]= "Mayo",DatosClientesPotenciales[Previsión 
ponderada],0),""),"")</f>
        <v/>
      </c>
      <c r="H13" s="15" t="str">
        <f>IFERROR(IF(DatosClientesPotenciales[Cierre de 
la previsión] &lt;&gt;"",IF(DatosClientesPotenciales[Cierre de 
la previsión]= "Junio",DatosClientesPotenciales[Previsión 
ponderada],0),""),"")</f>
        <v/>
      </c>
      <c r="I13" s="15" t="str">
        <f>IFERROR(IF(DatosClientesPotenciales[Cierre de 
la previsión] &lt;&gt;"",IF(DatosClientesPotenciales[Cierre de 
la previsión]= "Julio",DatosClientesPotenciales[Previsión 
ponderada],0),""),"")</f>
        <v/>
      </c>
      <c r="J13" s="14" t="str">
        <f>IFERROR(IF(DatosClientesPotenciales[Cierre de 
la previsión] &lt;&gt;"",IF(DatosClientesPotenciales[Cierre de 
la previsión]= "Agosto",DatosClientesPotenciales[Previsión 
ponderada],0),""),"")</f>
        <v/>
      </c>
      <c r="K13" s="15" t="str">
        <f>IFERROR(IF(DatosClientesPotenciales[Cierre de 
la previsión] &lt;&gt;"",IF(DatosClientesPotenciales[Cierre de 
la previsión]= "Septiembre",DatosClientesPotenciales[Previsión 
ponderada],0),""),"")</f>
        <v/>
      </c>
      <c r="L13" s="15" t="str">
        <f>IFERROR(IF(DatosClientesPotenciales[Cierre de 
la previsión] &lt;&gt;"",IF(DatosClientesPotenciales[Cierre de 
la previsión]= "Octubre",DatosClientesPotenciales[Previsión 
ponderada],0),""),"")</f>
        <v/>
      </c>
      <c r="M13" s="15" t="str">
        <f>IFERROR(IF(DatosClientesPotenciales[Cierre de 
la previsión] &lt;&gt;"",IF(DatosClientesPotenciales[Cierre de 
la previsión]= "Noviembre",DatosClientesPotenciales[Previsión 
ponderada],0),""),"")</f>
        <v/>
      </c>
      <c r="N13" s="15" t="str">
        <f>IFERROR(IF(DatosClientesPotenciales[Cierre de 
la previsión] &lt;&gt;"",IF(DatosClientesPotenciales[Cierre de 
la previsión]= "Diciembre",DatosClientesPotenciales[Previsión 
ponderada],0),""),"")</f>
        <v/>
      </c>
    </row>
    <row r="14" spans="2:14" ht="30" customHeight="1" x14ac:dyDescent="0.25">
      <c r="B14" s="3" t="str">
        <f>IFERROR(IF(AND(DatosClientesPotenciales[Nombre del cliente potencial] &lt;&gt; "", ROW(VentasPrevistas[Nombre del cliente potencial])&lt;&gt;ÚltimaEntrada),DatosClientesPotenciales[Nombre del cliente potencial], ""),"")</f>
        <v/>
      </c>
      <c r="C14" s="15" t="str">
        <f>IFERROR(IF(DatosClientesPotenciales[Cierre de 
la previsión] &lt;&gt;"",IF(DatosClientesPotenciales[Cierre de 
la previsión]= "Enero",DatosClientesPotenciales[Previsión 
ponderada],0),""),"")</f>
        <v/>
      </c>
      <c r="D14" s="15" t="str">
        <f>IFERROR(IF(DatosClientesPotenciales[Cierre de 
la previsión] &lt;&gt;"",IF(DatosClientesPotenciales[Cierre de 
la previsión] = "Febrero",DatosClientesPotenciales[Previsión 
ponderada],0),""),"")</f>
        <v/>
      </c>
      <c r="E14" s="15" t="str">
        <f>IFERROR(IF(DatosClientesPotenciales[Cierre de 
la previsión] &lt;&gt;"",IF(DatosClientesPotenciales[Cierre de 
la previsión]= "Marzo",DatosClientesPotenciales[Previsión 
ponderada],0),""),"")</f>
        <v/>
      </c>
      <c r="F14" s="14" t="str">
        <f>IFERROR(IF(DatosClientesPotenciales[Cierre de 
la previsión] &lt;&gt;"",IF(DatosClientesPotenciales[Cierre de 
la previsión]= "Abril",DatosClientesPotenciales[Previsión 
ponderada],0),""),"")</f>
        <v/>
      </c>
      <c r="G14" s="15" t="str">
        <f>IFERROR(IF(DatosClientesPotenciales[Cierre de 
la previsión] &lt;&gt;"",IF(DatosClientesPotenciales[Cierre de 
la previsión]= "Mayo",DatosClientesPotenciales[Previsión 
ponderada],0),""),"")</f>
        <v/>
      </c>
      <c r="H14" s="15" t="str">
        <f>IFERROR(IF(DatosClientesPotenciales[Cierre de 
la previsión] &lt;&gt;"",IF(DatosClientesPotenciales[Cierre de 
la previsión]= "Junio",DatosClientesPotenciales[Previsión 
ponderada],0),""),"")</f>
        <v/>
      </c>
      <c r="I14" s="15" t="str">
        <f>IFERROR(IF(DatosClientesPotenciales[Cierre de 
la previsión] &lt;&gt;"",IF(DatosClientesPotenciales[Cierre de 
la previsión]= "Julio",DatosClientesPotenciales[Previsión 
ponderada],0),""),"")</f>
        <v/>
      </c>
      <c r="J14" s="14" t="str">
        <f>IFERROR(IF(DatosClientesPotenciales[Cierre de 
la previsión] &lt;&gt;"",IF(DatosClientesPotenciales[Cierre de 
la previsión]= "Agosto",DatosClientesPotenciales[Previsión 
ponderada],0),""),"")</f>
        <v/>
      </c>
      <c r="K14" s="15" t="str">
        <f>IFERROR(IF(DatosClientesPotenciales[Cierre de 
la previsión] &lt;&gt;"",IF(DatosClientesPotenciales[Cierre de 
la previsión]= "Septiembre",DatosClientesPotenciales[Previsión 
ponderada],0),""),"")</f>
        <v/>
      </c>
      <c r="L14" s="15" t="str">
        <f>IFERROR(IF(DatosClientesPotenciales[Cierre de 
la previsión] &lt;&gt;"",IF(DatosClientesPotenciales[Cierre de 
la previsión]= "Octubre",DatosClientesPotenciales[Previsión 
ponderada],0),""),"")</f>
        <v/>
      </c>
      <c r="M14" s="15" t="str">
        <f>IFERROR(IF(DatosClientesPotenciales[Cierre de 
la previsión] &lt;&gt;"",IF(DatosClientesPotenciales[Cierre de 
la previsión]= "Noviembre",DatosClientesPotenciales[Previsión 
ponderada],0),""),"")</f>
        <v/>
      </c>
      <c r="N14" s="15" t="str">
        <f>IFERROR(IF(DatosClientesPotenciales[Cierre de 
la previsión] &lt;&gt;"",IF(DatosClientesPotenciales[Cierre de 
la previsión]= "Diciembre",DatosClientesPotenciales[Previsión 
ponderada],0),""),"")</f>
        <v/>
      </c>
    </row>
    <row r="15" spans="2:14" ht="30" customHeight="1" x14ac:dyDescent="0.25">
      <c r="B15" s="3" t="str">
        <f>IFERROR(IF(AND(DatosClientesPotenciales[Nombre del cliente potencial] &lt;&gt; "", ROW(VentasPrevistas[Nombre del cliente potencial])&lt;&gt;ÚltimaEntrada),DatosClientesPotenciales[Nombre del cliente potencial], ""),"")</f>
        <v/>
      </c>
      <c r="C15" s="15" t="str">
        <f>IFERROR(IF(DatosClientesPotenciales[Cierre de 
la previsión] &lt;&gt;"",IF(DatosClientesPotenciales[Cierre de 
la previsión]= "Enero",DatosClientesPotenciales[Previsión 
ponderada],0),""),"")</f>
        <v/>
      </c>
      <c r="D15" s="15" t="str">
        <f>IFERROR(IF(DatosClientesPotenciales[Cierre de 
la previsión] &lt;&gt;"",IF(DatosClientesPotenciales[Cierre de 
la previsión] = "Febrero",DatosClientesPotenciales[Previsión 
ponderada],0),""),"")</f>
        <v/>
      </c>
      <c r="E15" s="15" t="str">
        <f>IFERROR(IF(DatosClientesPotenciales[Cierre de 
la previsión] &lt;&gt;"",IF(DatosClientesPotenciales[Cierre de 
la previsión]= "Marzo",DatosClientesPotenciales[Previsión 
ponderada],0),""),"")</f>
        <v/>
      </c>
      <c r="F15" s="14" t="str">
        <f>IFERROR(IF(DatosClientesPotenciales[Cierre de 
la previsión] &lt;&gt;"",IF(DatosClientesPotenciales[Cierre de 
la previsión]= "Abril",DatosClientesPotenciales[Previsión 
ponderada],0),""),"")</f>
        <v/>
      </c>
      <c r="G15" s="15" t="str">
        <f>IFERROR(IF(DatosClientesPotenciales[Cierre de 
la previsión] &lt;&gt;"",IF(DatosClientesPotenciales[Cierre de 
la previsión]= "Mayo",DatosClientesPotenciales[Previsión 
ponderada],0),""),"")</f>
        <v/>
      </c>
      <c r="H15" s="15" t="str">
        <f>IFERROR(IF(DatosClientesPotenciales[Cierre de 
la previsión] &lt;&gt;"",IF(DatosClientesPotenciales[Cierre de 
la previsión]= "Junio",DatosClientesPotenciales[Previsión 
ponderada],0),""),"")</f>
        <v/>
      </c>
      <c r="I15" s="15" t="str">
        <f>IFERROR(IF(DatosClientesPotenciales[Cierre de 
la previsión] &lt;&gt;"",IF(DatosClientesPotenciales[Cierre de 
la previsión]= "Julio",DatosClientesPotenciales[Previsión 
ponderada],0),""),"")</f>
        <v/>
      </c>
      <c r="J15" s="14" t="str">
        <f>IFERROR(IF(DatosClientesPotenciales[Cierre de 
la previsión] &lt;&gt;"",IF(DatosClientesPotenciales[Cierre de 
la previsión]= "Agosto",DatosClientesPotenciales[Previsión 
ponderada],0),""),"")</f>
        <v/>
      </c>
      <c r="K15" s="15" t="str">
        <f>IFERROR(IF(DatosClientesPotenciales[Cierre de 
la previsión] &lt;&gt;"",IF(DatosClientesPotenciales[Cierre de 
la previsión]= "Septiembre",DatosClientesPotenciales[Previsión 
ponderada],0),""),"")</f>
        <v/>
      </c>
      <c r="L15" s="15" t="str">
        <f>IFERROR(IF(DatosClientesPotenciales[Cierre de 
la previsión] &lt;&gt;"",IF(DatosClientesPotenciales[Cierre de 
la previsión]= "Octubre",DatosClientesPotenciales[Previsión 
ponderada],0),""),"")</f>
        <v/>
      </c>
      <c r="M15" s="15" t="str">
        <f>IFERROR(IF(DatosClientesPotenciales[Cierre de 
la previsión] &lt;&gt;"",IF(DatosClientesPotenciales[Cierre de 
la previsión]= "Noviembre",DatosClientesPotenciales[Previsión 
ponderada],0),""),"")</f>
        <v/>
      </c>
      <c r="N15" s="15" t="str">
        <f>IFERROR(IF(DatosClientesPotenciales[Cierre de 
la previsión] &lt;&gt;"",IF(DatosClientesPotenciales[Cierre de 
la previsión]= "Diciembre",DatosClientesPotenciales[Previsión 
ponderada],0),""),"")</f>
        <v/>
      </c>
    </row>
    <row r="16" spans="2:14" ht="30" customHeight="1" x14ac:dyDescent="0.25">
      <c r="B16" s="3" t="str">
        <f>IFERROR(IF(AND(DatosClientesPotenciales[Nombre del cliente potencial] &lt;&gt; "", ROW(VentasPrevistas[Nombre del cliente potencial])&lt;&gt;ÚltimaEntrada),DatosClientesPotenciales[Nombre del cliente potencial], ""),"")</f>
        <v/>
      </c>
      <c r="C16" s="15" t="str">
        <f>IFERROR(IF(DatosClientesPotenciales[Cierre de 
la previsión] &lt;&gt;"",IF(DatosClientesPotenciales[Cierre de 
la previsión]= "Enero",DatosClientesPotenciales[Previsión 
ponderada],0),""),"")</f>
        <v/>
      </c>
      <c r="D16" s="15" t="str">
        <f>IFERROR(IF(DatosClientesPotenciales[Cierre de 
la previsión] &lt;&gt;"",IF(DatosClientesPotenciales[Cierre de 
la previsión] = "Febrero",DatosClientesPotenciales[Previsión 
ponderada],0),""),"")</f>
        <v/>
      </c>
      <c r="E16" s="15" t="str">
        <f>IFERROR(IF(DatosClientesPotenciales[Cierre de 
la previsión] &lt;&gt;"",IF(DatosClientesPotenciales[Cierre de 
la previsión]= "Marzo",DatosClientesPotenciales[Previsión 
ponderada],0),""),"")</f>
        <v/>
      </c>
      <c r="F16" s="14" t="str">
        <f>IFERROR(IF(DatosClientesPotenciales[Cierre de 
la previsión] &lt;&gt;"",IF(DatosClientesPotenciales[Cierre de 
la previsión]= "Abril",DatosClientesPotenciales[Previsión 
ponderada],0),""),"")</f>
        <v/>
      </c>
      <c r="G16" s="15" t="str">
        <f>IFERROR(IF(DatosClientesPotenciales[Cierre de 
la previsión] &lt;&gt;"",IF(DatosClientesPotenciales[Cierre de 
la previsión]= "Mayo",DatosClientesPotenciales[Previsión 
ponderada],0),""),"")</f>
        <v/>
      </c>
      <c r="H16" s="15" t="str">
        <f>IFERROR(IF(DatosClientesPotenciales[Cierre de 
la previsión] &lt;&gt;"",IF(DatosClientesPotenciales[Cierre de 
la previsión]= "Junio",DatosClientesPotenciales[Previsión 
ponderada],0),""),"")</f>
        <v/>
      </c>
      <c r="I16" s="15" t="str">
        <f>IFERROR(IF(DatosClientesPotenciales[Cierre de 
la previsión] &lt;&gt;"",IF(DatosClientesPotenciales[Cierre de 
la previsión]= "Julio",DatosClientesPotenciales[Previsión 
ponderada],0),""),"")</f>
        <v/>
      </c>
      <c r="J16" s="14" t="str">
        <f>IFERROR(IF(DatosClientesPotenciales[Cierre de 
la previsión] &lt;&gt;"",IF(DatosClientesPotenciales[Cierre de 
la previsión]= "Agosto",DatosClientesPotenciales[Previsión 
ponderada],0),""),"")</f>
        <v/>
      </c>
      <c r="K16" s="15" t="str">
        <f>IFERROR(IF(DatosClientesPotenciales[Cierre de 
la previsión] &lt;&gt;"",IF(DatosClientesPotenciales[Cierre de 
la previsión]= "Septiembre",DatosClientesPotenciales[Previsión 
ponderada],0),""),"")</f>
        <v/>
      </c>
      <c r="L16" s="15" t="str">
        <f>IFERROR(IF(DatosClientesPotenciales[Cierre de 
la previsión] &lt;&gt;"",IF(DatosClientesPotenciales[Cierre de 
la previsión]= "Octubre",DatosClientesPotenciales[Previsión 
ponderada],0),""),"")</f>
        <v/>
      </c>
      <c r="M16" s="15" t="str">
        <f>IFERROR(IF(DatosClientesPotenciales[Cierre de 
la previsión] &lt;&gt;"",IF(DatosClientesPotenciales[Cierre de 
la previsión]= "Noviembre",DatosClientesPotenciales[Previsión 
ponderada],0),""),"")</f>
        <v/>
      </c>
      <c r="N16" s="15" t="str">
        <f>IFERROR(IF(DatosClientesPotenciales[Cierre de 
la previsión] &lt;&gt;"",IF(DatosClientesPotenciales[Cierre de 
la previsión]= "Diciembre",DatosClientesPotenciales[Previsión 
ponderada],0),""),"")</f>
        <v/>
      </c>
    </row>
    <row r="17" spans="2:14" ht="30" customHeight="1" x14ac:dyDescent="0.25">
      <c r="B17" s="3" t="str">
        <f>IFERROR(IF(AND(DatosClientesPotenciales[Nombre del cliente potencial] &lt;&gt; "", ROW(VentasPrevistas[Nombre del cliente potencial])&lt;&gt;ÚltimaEntrada),DatosClientesPotenciales[Nombre del cliente potencial], ""),"")</f>
        <v/>
      </c>
      <c r="C17" s="15" t="str">
        <f>IFERROR(IF(DatosClientesPotenciales[Cierre de 
la previsión] &lt;&gt;"",IF(DatosClientesPotenciales[Cierre de 
la previsión]= "Enero",DatosClientesPotenciales[Previsión 
ponderada],0),""),"")</f>
        <v/>
      </c>
      <c r="D17" s="15" t="str">
        <f>IFERROR(IF(DatosClientesPotenciales[Cierre de 
la previsión] &lt;&gt;"",IF(DatosClientesPotenciales[Cierre de 
la previsión] = "Febrero",DatosClientesPotenciales[Previsión 
ponderada],0),""),"")</f>
        <v/>
      </c>
      <c r="E17" s="15" t="str">
        <f>IFERROR(IF(DatosClientesPotenciales[Cierre de 
la previsión] &lt;&gt;"",IF(DatosClientesPotenciales[Cierre de 
la previsión]= "Marzo",DatosClientesPotenciales[Previsión 
ponderada],0),""),"")</f>
        <v/>
      </c>
      <c r="F17" s="14" t="str">
        <f>IFERROR(IF(DatosClientesPotenciales[Cierre de 
la previsión] &lt;&gt;"",IF(DatosClientesPotenciales[Cierre de 
la previsión]= "Abril",DatosClientesPotenciales[Previsión 
ponderada],0),""),"")</f>
        <v/>
      </c>
      <c r="G17" s="15" t="str">
        <f>IFERROR(IF(DatosClientesPotenciales[Cierre de 
la previsión] &lt;&gt;"",IF(DatosClientesPotenciales[Cierre de 
la previsión]= "Mayo",DatosClientesPotenciales[Previsión 
ponderada],0),""),"")</f>
        <v/>
      </c>
      <c r="H17" s="15" t="str">
        <f>IFERROR(IF(DatosClientesPotenciales[Cierre de 
la previsión] &lt;&gt;"",IF(DatosClientesPotenciales[Cierre de 
la previsión]= "Junio",DatosClientesPotenciales[Previsión 
ponderada],0),""),"")</f>
        <v/>
      </c>
      <c r="I17" s="15" t="str">
        <f>IFERROR(IF(DatosClientesPotenciales[Cierre de 
la previsión] &lt;&gt;"",IF(DatosClientesPotenciales[Cierre de 
la previsión]= "Julio",DatosClientesPotenciales[Previsión 
ponderada],0),""),"")</f>
        <v/>
      </c>
      <c r="J17" s="14" t="str">
        <f>IFERROR(IF(DatosClientesPotenciales[Cierre de 
la previsión] &lt;&gt;"",IF(DatosClientesPotenciales[Cierre de 
la previsión]= "Agosto",DatosClientesPotenciales[Previsión 
ponderada],0),""),"")</f>
        <v/>
      </c>
      <c r="K17" s="15" t="str">
        <f>IFERROR(IF(DatosClientesPotenciales[Cierre de 
la previsión] &lt;&gt;"",IF(DatosClientesPotenciales[Cierre de 
la previsión]= "Septiembre",DatosClientesPotenciales[Previsión 
ponderada],0),""),"")</f>
        <v/>
      </c>
      <c r="L17" s="15" t="str">
        <f>IFERROR(IF(DatosClientesPotenciales[Cierre de 
la previsión] &lt;&gt;"",IF(DatosClientesPotenciales[Cierre de 
la previsión]= "Octubre",DatosClientesPotenciales[Previsión 
ponderada],0),""),"")</f>
        <v/>
      </c>
      <c r="M17" s="15" t="str">
        <f>IFERROR(IF(DatosClientesPotenciales[Cierre de 
la previsión] &lt;&gt;"",IF(DatosClientesPotenciales[Cierre de 
la previsión]= "Noviembre",DatosClientesPotenciales[Previsión 
ponderada],0),""),"")</f>
        <v/>
      </c>
      <c r="N17" s="15" t="str">
        <f>IFERROR(IF(DatosClientesPotenciales[Cierre de 
la previsión] &lt;&gt;"",IF(DatosClientesPotenciales[Cierre de 
la previsión]= "Diciembre",DatosClientesPotenciales[Previsión 
ponderada],0),""),"")</f>
        <v/>
      </c>
    </row>
    <row r="18" spans="2:14" ht="30" customHeight="1" x14ac:dyDescent="0.25">
      <c r="B18" s="3" t="str">
        <f>IFERROR(IF(AND(DatosClientesPotenciales[Nombre del cliente potencial] &lt;&gt; "", ROW(VentasPrevistas[Nombre del cliente potencial])&lt;&gt;ÚltimaEntrada),DatosClientesPotenciales[Nombre del cliente potencial], ""),"")</f>
        <v/>
      </c>
      <c r="C18" s="15" t="str">
        <f>IFERROR(IF(DatosClientesPotenciales[Cierre de 
la previsión] &lt;&gt;"",IF(DatosClientesPotenciales[Cierre de 
la previsión]= "Enero",DatosClientesPotenciales[Previsión 
ponderada],0),""),"")</f>
        <v/>
      </c>
      <c r="D18" s="15" t="str">
        <f>IFERROR(IF(DatosClientesPotenciales[Cierre de 
la previsión] &lt;&gt;"",IF(DatosClientesPotenciales[Cierre de 
la previsión] = "Febrero",DatosClientesPotenciales[Previsión 
ponderada],0),""),"")</f>
        <v/>
      </c>
      <c r="E18" s="15" t="str">
        <f>IFERROR(IF(DatosClientesPotenciales[Cierre de 
la previsión] &lt;&gt;"",IF(DatosClientesPotenciales[Cierre de 
la previsión]= "Marzo",DatosClientesPotenciales[Previsión 
ponderada],0),""),"")</f>
        <v/>
      </c>
      <c r="F18" s="14" t="str">
        <f>IFERROR(IF(DatosClientesPotenciales[Cierre de 
la previsión] &lt;&gt;"",IF(DatosClientesPotenciales[Cierre de 
la previsión]= "Abril",DatosClientesPotenciales[Previsión 
ponderada],0),""),"")</f>
        <v/>
      </c>
      <c r="G18" s="15" t="str">
        <f>IFERROR(IF(DatosClientesPotenciales[Cierre de 
la previsión] &lt;&gt;"",IF(DatosClientesPotenciales[Cierre de 
la previsión]= "Mayo",DatosClientesPotenciales[Previsión 
ponderada],0),""),"")</f>
        <v/>
      </c>
      <c r="H18" s="15" t="str">
        <f>IFERROR(IF(DatosClientesPotenciales[Cierre de 
la previsión] &lt;&gt;"",IF(DatosClientesPotenciales[Cierre de 
la previsión]= "Junio",DatosClientesPotenciales[Previsión 
ponderada],0),""),"")</f>
        <v/>
      </c>
      <c r="I18" s="15" t="str">
        <f>IFERROR(IF(DatosClientesPotenciales[Cierre de 
la previsión] &lt;&gt;"",IF(DatosClientesPotenciales[Cierre de 
la previsión]= "Julio",DatosClientesPotenciales[Previsión 
ponderada],0),""),"")</f>
        <v/>
      </c>
      <c r="J18" s="14" t="str">
        <f>IFERROR(IF(DatosClientesPotenciales[Cierre de 
la previsión] &lt;&gt;"",IF(DatosClientesPotenciales[Cierre de 
la previsión]= "Agosto",DatosClientesPotenciales[Previsión 
ponderada],0),""),"")</f>
        <v/>
      </c>
      <c r="K18" s="15" t="str">
        <f>IFERROR(IF(DatosClientesPotenciales[Cierre de 
la previsión] &lt;&gt;"",IF(DatosClientesPotenciales[Cierre de 
la previsión]= "Septiembre",DatosClientesPotenciales[Previsión 
ponderada],0),""),"")</f>
        <v/>
      </c>
      <c r="L18" s="15" t="str">
        <f>IFERROR(IF(DatosClientesPotenciales[Cierre de 
la previsión] &lt;&gt;"",IF(DatosClientesPotenciales[Cierre de 
la previsión]= "Octubre",DatosClientesPotenciales[Previsión 
ponderada],0),""),"")</f>
        <v/>
      </c>
      <c r="M18" s="15" t="str">
        <f>IFERROR(IF(DatosClientesPotenciales[Cierre de 
la previsión] &lt;&gt;"",IF(DatosClientesPotenciales[Cierre de 
la previsión]= "Noviembre",DatosClientesPotenciales[Previsión 
ponderada],0),""),"")</f>
        <v/>
      </c>
      <c r="N18" s="15" t="str">
        <f>IFERROR(IF(DatosClientesPotenciales[Cierre de 
la previsión] &lt;&gt;"",IF(DatosClientesPotenciales[Cierre de 
la previsión]= "Diciembre",DatosClientesPotenciales[Previsión 
ponderada],0),""),"")</f>
        <v/>
      </c>
    </row>
    <row r="19" spans="2:14" ht="30" customHeight="1" x14ac:dyDescent="0.25">
      <c r="B19" s="3" t="str">
        <f>IFERROR(IF(AND(DatosClientesPotenciales[Nombre del cliente potencial] &lt;&gt; "", ROW(VentasPrevistas[Nombre del cliente potencial])&lt;&gt;ÚltimaEntrada),DatosClientesPotenciales[Nombre del cliente potencial], ""),"")</f>
        <v/>
      </c>
      <c r="C19" s="15" t="str">
        <f>IFERROR(IF(DatosClientesPotenciales[Cierre de 
la previsión] &lt;&gt;"",IF(DatosClientesPotenciales[Cierre de 
la previsión]= "Enero",DatosClientesPotenciales[Previsión 
ponderada],0),""),"")</f>
        <v/>
      </c>
      <c r="D19" s="15" t="str">
        <f>IFERROR(IF(DatosClientesPotenciales[Cierre de 
la previsión] &lt;&gt;"",IF(DatosClientesPotenciales[Cierre de 
la previsión] = "Febrero",DatosClientesPotenciales[Previsión 
ponderada],0),""),"")</f>
        <v/>
      </c>
      <c r="E19" s="15" t="str">
        <f>IFERROR(IF(DatosClientesPotenciales[Cierre de 
la previsión] &lt;&gt;"",IF(DatosClientesPotenciales[Cierre de 
la previsión]= "Marzo",DatosClientesPotenciales[Previsión 
ponderada],0),""),"")</f>
        <v/>
      </c>
      <c r="F19" s="14" t="str">
        <f>IFERROR(IF(DatosClientesPotenciales[Cierre de 
la previsión] &lt;&gt;"",IF(DatosClientesPotenciales[Cierre de 
la previsión]= "Abril",DatosClientesPotenciales[Previsión 
ponderada],0),""),"")</f>
        <v/>
      </c>
      <c r="G19" s="15" t="str">
        <f>IFERROR(IF(DatosClientesPotenciales[Cierre de 
la previsión] &lt;&gt;"",IF(DatosClientesPotenciales[Cierre de 
la previsión]= "Mayo",DatosClientesPotenciales[Previsión 
ponderada],0),""),"")</f>
        <v/>
      </c>
      <c r="H19" s="15" t="str">
        <f>IFERROR(IF(DatosClientesPotenciales[Cierre de 
la previsión] &lt;&gt;"",IF(DatosClientesPotenciales[Cierre de 
la previsión]= "Junio",DatosClientesPotenciales[Previsión 
ponderada],0),""),"")</f>
        <v/>
      </c>
      <c r="I19" s="15" t="str">
        <f>IFERROR(IF(DatosClientesPotenciales[Cierre de 
la previsión] &lt;&gt;"",IF(DatosClientesPotenciales[Cierre de 
la previsión]= "Julio",DatosClientesPotenciales[Previsión 
ponderada],0),""),"")</f>
        <v/>
      </c>
      <c r="J19" s="14" t="str">
        <f>IFERROR(IF(DatosClientesPotenciales[Cierre de 
la previsión] &lt;&gt;"",IF(DatosClientesPotenciales[Cierre de 
la previsión]= "Agosto",DatosClientesPotenciales[Previsión 
ponderada],0),""),"")</f>
        <v/>
      </c>
      <c r="K19" s="15" t="str">
        <f>IFERROR(IF(DatosClientesPotenciales[Cierre de 
la previsión] &lt;&gt;"",IF(DatosClientesPotenciales[Cierre de 
la previsión]= "Septiembre",DatosClientesPotenciales[Previsión 
ponderada],0),""),"")</f>
        <v/>
      </c>
      <c r="L19" s="15" t="str">
        <f>IFERROR(IF(DatosClientesPotenciales[Cierre de 
la previsión] &lt;&gt;"",IF(DatosClientesPotenciales[Cierre de 
la previsión]= "Octubre",DatosClientesPotenciales[Previsión 
ponderada],0),""),"")</f>
        <v/>
      </c>
      <c r="M19" s="15" t="str">
        <f>IFERROR(IF(DatosClientesPotenciales[Cierre de 
la previsión] &lt;&gt;"",IF(DatosClientesPotenciales[Cierre de 
la previsión]= "Noviembre",DatosClientesPotenciales[Previsión 
ponderada],0),""),"")</f>
        <v/>
      </c>
      <c r="N19" s="15" t="str">
        <f>IFERROR(IF(DatosClientesPotenciales[Cierre de 
la previsión] &lt;&gt;"",IF(DatosClientesPotenciales[Cierre de 
la previsión]= "Diciembre",DatosClientesPotenciales[Previsión 
ponderada],0),""),"")</f>
        <v/>
      </c>
    </row>
    <row r="20" spans="2:14" ht="30" customHeight="1" thickBot="1" x14ac:dyDescent="0.3">
      <c r="B20" s="3" t="s">
        <v>6</v>
      </c>
      <c r="C20" s="16">
        <f>SUBTOTAL(109,VentasPrevistas[Previsión
de enero])</f>
        <v>270000</v>
      </c>
      <c r="D20" s="16">
        <f>SUBTOTAL(109,VentasPrevistas[Previsión
de febrero])</f>
        <v>20000</v>
      </c>
      <c r="E20" s="16">
        <f>SUBTOTAL(109,VentasPrevistas[Previsión
de marzo])</f>
        <v>20000</v>
      </c>
      <c r="F20" s="17">
        <f>SUBTOTAL(109,VentasPrevistas[Previsión
de abril])</f>
        <v>0</v>
      </c>
      <c r="G20" s="16">
        <f>SUBTOTAL(109,VentasPrevistas[Previsión
de mayo])</f>
        <v>0</v>
      </c>
      <c r="H20" s="16">
        <f>SUBTOTAL(109,VentasPrevistas[Previsión
de junio])</f>
        <v>0</v>
      </c>
      <c r="I20" s="16">
        <f>SUBTOTAL(109,VentasPrevistas[Previsión
de julio])</f>
        <v>0</v>
      </c>
      <c r="J20" s="17">
        <f>SUBTOTAL(109,VentasPrevistas[Previsión
de agosto])</f>
        <v>0</v>
      </c>
      <c r="K20" s="16">
        <f>SUBTOTAL(109,VentasPrevistas[Previsión
de septiembre])</f>
        <v>0</v>
      </c>
      <c r="L20" s="16">
        <f>SUBTOTAL(109,VentasPrevistas[Previsión
de octubre])</f>
        <v>0</v>
      </c>
      <c r="M20" s="16">
        <f>SUBTOTAL(109,VentasPrevistas[Previsión
de noviembre])</f>
        <v>0</v>
      </c>
      <c r="N20" s="16">
        <f>SUBTOTAL(109,VentasPrevistas[Previsión
de diciembre])</f>
        <v>0</v>
      </c>
    </row>
    <row r="21" spans="2:14" ht="30" customHeight="1" thickTop="1" thickBot="1" x14ac:dyDescent="0.3">
      <c r="B21" s="10" t="s">
        <v>19</v>
      </c>
      <c r="C21" s="9">
        <f>C20</f>
        <v>270000</v>
      </c>
      <c r="D21" s="9">
        <f t="shared" ref="D21:N21" si="0">C21+D20</f>
        <v>290000</v>
      </c>
      <c r="E21" s="9">
        <f t="shared" si="0"/>
        <v>310000</v>
      </c>
      <c r="F21" s="11">
        <f t="shared" si="0"/>
        <v>310000</v>
      </c>
      <c r="G21" s="9">
        <f t="shared" si="0"/>
        <v>310000</v>
      </c>
      <c r="H21" s="9">
        <f t="shared" si="0"/>
        <v>310000</v>
      </c>
      <c r="I21" s="9">
        <f t="shared" si="0"/>
        <v>310000</v>
      </c>
      <c r="J21" s="11">
        <f t="shared" si="0"/>
        <v>310000</v>
      </c>
      <c r="K21" s="9">
        <f t="shared" si="0"/>
        <v>310000</v>
      </c>
      <c r="L21" s="9">
        <f t="shared" si="0"/>
        <v>310000</v>
      </c>
      <c r="M21" s="9">
        <f t="shared" si="0"/>
        <v>310000</v>
      </c>
      <c r="N21" s="9">
        <f t="shared" si="0"/>
        <v>310000</v>
      </c>
    </row>
    <row r="22" spans="2:14" ht="30" customHeight="1" thickTop="1" x14ac:dyDescent="0.25"/>
  </sheetData>
  <mergeCells count="2">
    <mergeCell ref="B4:L4"/>
    <mergeCell ref="M4:N4"/>
  </mergeCells>
  <dataValidations count="7">
    <dataValidation allowBlank="1" showInputMessage="1" showErrorMessage="1" prompt="La previsión de ingresos mensuales y acumulados se actualizan automáticamente en esta hoja de cálculo. Estos datos se utilizan para actualizar automáticamente la hoja de cálculo Previsión ponderada mensual." sqref="A1" xr:uid="{00000000-0002-0000-0100-000000000000}"/>
    <dataValidation allowBlank="1" showInputMessage="1" showErrorMessage="1" prompt="El título de esta hoja de cálculo ocupa esta celda." sqref="B2" xr:uid="{00000000-0002-0000-0100-000001000000}"/>
    <dataValidation allowBlank="1" showInputMessage="1" showErrorMessage="1" prompt="La fecha se actualiza automáticamente en esta celda en función de los datos introducidos en la celda B3 de la hoja de cálculo Datos de clientes potenciales." sqref="B3" xr:uid="{00000000-0002-0000-0100-000002000000}"/>
    <dataValidation allowBlank="1" showInputMessage="1" showErrorMessage="1" prompt="Nombre del cliente potencial se actualiza automáticamente en esta columna, debajo de este encabezado. Las nuevas filas de clientes potenciales agregadas en la tabla VentasPrevistas se agregan a la hoja de cálculo Datos de clientes potenciales." sqref="B5" xr:uid="{00000000-0002-0000-0100-000003000000}"/>
    <dataValidation allowBlank="1" showInputMessage="1" showErrorMessage="1" prompt="La previsión para este mes se actualiza automáticamente en esta columna, debajo de este encabezado." sqref="C5:N5" xr:uid="{00000000-0002-0000-0100-000004000000}"/>
    <dataValidation allowBlank="1" showInputMessage="1" showErrorMessage="1" prompt="El nombre de la compañía se actualiza automáticamente en esta celda en función del nombre introducido en la celda B1 de la hoja de cálculo Datos de clientes potenciales." sqref="B1 B4:L4" xr:uid="{00000000-0002-0000-0100-000005000000}"/>
    <dataValidation allowBlank="1" showInputMessage="1" showErrorMessage="1" prompt="El total acumulado se calcula automáticamente en las celdas de la derecha." sqref="B21" xr:uid="{00000000-0002-0000-0100-000006000000}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B1:C11"/>
  <sheetViews>
    <sheetView showGridLines="0" workbookViewId="0"/>
  </sheetViews>
  <sheetFormatPr baseColWidth="10" defaultColWidth="9.140625" defaultRowHeight="15" x14ac:dyDescent="0.25"/>
  <cols>
    <col min="1" max="1" width="2.7109375" customWidth="1"/>
    <col min="2" max="2" width="175.42578125" customWidth="1"/>
    <col min="3" max="3" width="2.7109375" customWidth="1"/>
  </cols>
  <sheetData>
    <row r="1" spans="2:3" ht="54.95" customHeight="1" thickBot="1" x14ac:dyDescent="0.3">
      <c r="B1" s="4" t="str">
        <f>Nombre_compañía</f>
        <v>Nombre de la compañía</v>
      </c>
    </row>
    <row r="2" spans="2:3" ht="33.950000000000003" customHeight="1" thickTop="1" thickBot="1" x14ac:dyDescent="0.3">
      <c r="B2" s="1" t="s">
        <v>20</v>
      </c>
    </row>
    <row r="3" spans="2:3" x14ac:dyDescent="0.25">
      <c r="B3" t="s">
        <v>21</v>
      </c>
    </row>
    <row r="11" spans="2:3" x14ac:dyDescent="0.25">
      <c r="C11" s="19"/>
    </row>
  </sheetData>
  <dataValidations count="4">
    <dataValidation allowBlank="1" showInputMessage="1" showErrorMessage="1" prompt="El gráfico de la previsión ponderada mensual se crea a partir de los datos de la hoja de cálculo Ventas previstas. El gráfico se actualiza automáticamente." sqref="A1" xr:uid="{00000000-0002-0000-0200-000000000000}"/>
    <dataValidation allowBlank="1" showInputMessage="1" showErrorMessage="1" prompt="El gráfico de líneas ilustra una comparación de la previsión de ingresos y de la previsión ponderada por mes en esta columna." sqref="B3" xr:uid="{00000000-0002-0000-0200-000001000000}"/>
    <dataValidation allowBlank="1" showInputMessage="1" showErrorMessage="1" prompt="El nombre de la compañía se actualiza automáticamente en esta celda en función del nombre introducido en la celda B1 de la hoja de cálculo Datos de clientes potenciales." sqref="B1" xr:uid="{00000000-0002-0000-0200-000002000000}"/>
    <dataValidation allowBlank="1" showInputMessage="1" showErrorMessage="1" prompt="El título de esta hoja de cálculo ocupa esta celda." sqref="B2" xr:uid="{00000000-0002-0000-0200-000003000000}"/>
  </dataValidations>
  <printOptions horizontalCentered="1"/>
  <pageMargins left="0.4" right="0.4" top="0.4" bottom="0.4" header="0.3" footer="0.3"/>
  <pageSetup paperSize="9" scale="77" fitToHeight="0" orientation="landscape" r:id="rId1"/>
  <headerFooter differentFirst="1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8</vt:i4>
      </vt:variant>
    </vt:vector>
  </HeadingPairs>
  <TitlesOfParts>
    <vt:vector size="11" baseType="lpstr">
      <vt:lpstr>Datos de clientes potenciales</vt:lpstr>
      <vt:lpstr>Ventas previstas </vt:lpstr>
      <vt:lpstr>Previsión ponderada mensual</vt:lpstr>
      <vt:lpstr>'Datos de clientes potenciales'!_FilterDatabase</vt:lpstr>
      <vt:lpstr>FechaSeguimiento</vt:lpstr>
      <vt:lpstr>Nombre_compañía</vt:lpstr>
      <vt:lpstr>Título1</vt:lpstr>
      <vt:lpstr>Título2</vt:lpstr>
      <vt:lpstr>TítuloFilaRegión1..N22</vt:lpstr>
      <vt:lpstr>'Datos de clientes potenciales'!Títulos_a_imprimir</vt:lpstr>
      <vt:lpstr>'Ventas previstas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Administrador</dc:creator>
  <cp:lastModifiedBy>admin</cp:lastModifiedBy>
  <dcterms:created xsi:type="dcterms:W3CDTF">2017-01-27T06:14:55Z</dcterms:created>
  <dcterms:modified xsi:type="dcterms:W3CDTF">2018-07-24T08:41:42Z</dcterms:modified>
</cp:coreProperties>
</file>