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1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107" documentId="8_{8AC9FED5-52AF-4397-858E-1C7BEE0CD0B2}" xr6:coauthVersionLast="45" xr6:coauthVersionMax="45" xr10:uidLastSave="{2AED58CB-C054-4B24-AE95-33DDAF93295C}"/>
  <bookViews>
    <workbookView xWindow="-120" yWindow="-120" windowWidth="28950" windowHeight="14415" xr2:uid="{00000000-000D-0000-FFFF-FFFF00000000}"/>
  </bookViews>
  <sheets>
    <sheet name="mi presupuesto para la unive..." sheetId="1" r:id="rId1"/>
    <sheet name="datos de tabla" sheetId="2" state="hidden" r:id="rId2"/>
  </sheets>
  <definedNames>
    <definedName name="_xlnm.Print_Area" localSheetId="0">OFFSET('mi presupuesto para la unive...'!$A$1,0,0,ÚltimaFila,11)</definedName>
    <definedName name="GastosMensualesNetos">'mi presupuesto para la unive...'!$B$12</definedName>
    <definedName name="IngresosMensualesNetos">'mi presupuesto para la unive...'!$B$9</definedName>
    <definedName name="PorcentajeDeIngresosGastados">'mi presupuesto para la unive...'!$B$5:$C$5</definedName>
    <definedName name="Saldo">'mi presupuesto para la unive...'!$B$15</definedName>
    <definedName name="ÚltimaFila">ROW(GastosMensuales[#Totals])+1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C23" i="1" l="1"/>
  <c r="B9" i="1" s="1"/>
  <c r="B2" i="2" s="1"/>
  <c r="J19" i="1" l="1"/>
  <c r="J20" i="1"/>
  <c r="J21" i="1"/>
  <c r="J22" i="1"/>
  <c r="J23" i="1"/>
  <c r="J24" i="1"/>
  <c r="I25" i="1"/>
  <c r="J25" i="1" l="1"/>
  <c r="B12" i="1" l="1"/>
  <c r="B3" i="2" s="1"/>
  <c r="B6" i="1" l="1"/>
  <c r="B5" i="1"/>
  <c r="B15" i="1"/>
</calcChain>
</file>

<file path=xl/sharedStrings.xml><?xml version="1.0" encoding="utf-8"?>
<sst xmlns="http://schemas.openxmlformats.org/spreadsheetml/2006/main" count="43" uniqueCount="37">
  <si>
    <t>Ingresos</t>
  </si>
  <si>
    <t>mi presupuesto para la universidad</t>
  </si>
  <si>
    <t>porcentaje de ingresos gastados</t>
  </si>
  <si>
    <t>ingresos mensuales netos</t>
  </si>
  <si>
    <t>gastos mensuales netos</t>
  </si>
  <si>
    <t>saldo</t>
  </si>
  <si>
    <t>ingresos mensuales</t>
  </si>
  <si>
    <t>Elemento</t>
  </si>
  <si>
    <t>Ingresos fijos</t>
  </si>
  <si>
    <t>Ayuda financiera</t>
  </si>
  <si>
    <t>Préstamos</t>
  </si>
  <si>
    <t>Otros ingresos</t>
  </si>
  <si>
    <t>Total</t>
  </si>
  <si>
    <t>Importe</t>
  </si>
  <si>
    <t>gastos mensuales</t>
  </si>
  <si>
    <t>Alquiler</t>
  </si>
  <si>
    <t>Servicios públicos</t>
  </si>
  <si>
    <t>Teléfono móvil</t>
  </si>
  <si>
    <t>Comestibles</t>
  </si>
  <si>
    <t>Gastos del coche</t>
  </si>
  <si>
    <t>Préstamos para estudiantes</t>
  </si>
  <si>
    <t>Tarjetas de crédito</t>
  </si>
  <si>
    <t>Seguro</t>
  </si>
  <si>
    <t>Peluquería</t>
  </si>
  <si>
    <t>Entretenimiento</t>
  </si>
  <si>
    <t>Varios</t>
  </si>
  <si>
    <t>gastos cuatrimestrales *</t>
  </si>
  <si>
    <t>Matrícula</t>
  </si>
  <si>
    <t>Gastos de laboratorio</t>
  </si>
  <si>
    <t>Libros</t>
  </si>
  <si>
    <t>Depósitos</t>
  </si>
  <si>
    <t>Transporte</t>
  </si>
  <si>
    <t>Otros gastos</t>
  </si>
  <si>
    <t>* en un plazo de cuatro meses</t>
  </si>
  <si>
    <t>Por mes</t>
  </si>
  <si>
    <t>ingresos</t>
  </si>
  <si>
    <t>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</si>
</sst>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#,##0\ &quot;€&quot;;[Red]\-#,##0\ &quot;€&quot;"/>
    <numFmt numFmtId="164" formatCode="_(&quot;$&quot;* #,##0_);_(&quot;$&quot;* \(#,##0\);_(&quot;$&quot;* &quot;-&quot;??_);_(@_)"/>
    <numFmt numFmtId="165" formatCode="&quot;$&quot;#,##0"/>
    <numFmt numFmtId="166" formatCode="#,##0\ &quot;€&quot;"/>
  </numFmts>
  <fonts count="19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1"/>
      <scheme val="major"/>
    </font>
    <font>
      <sz val="12"/>
      <color theme="1"/>
      <name val="Century Gothic"/>
      <family val="1"/>
      <scheme val="major"/>
    </font>
    <font>
      <sz val="18"/>
      <color theme="0" tint="-0.499984740745262"/>
      <name val="Century Gothic"/>
      <family val="1"/>
      <scheme val="major"/>
    </font>
    <font>
      <sz val="12"/>
      <color theme="0" tint="-0.499984740745262"/>
      <name val="Century Gothic"/>
      <family val="1"/>
      <scheme val="major"/>
    </font>
    <font>
      <sz val="22"/>
      <color theme="0"/>
      <name val="Century Gothic"/>
      <family val="1"/>
      <scheme val="major"/>
    </font>
    <font>
      <sz val="28"/>
      <color theme="0"/>
      <name val="Century Gothic"/>
      <family val="2"/>
      <scheme val="minor"/>
    </font>
    <font>
      <sz val="14"/>
      <color theme="0" tint="-0.499984740745262"/>
      <name val="Century Gothic"/>
      <family val="1"/>
      <scheme val="major"/>
    </font>
    <font>
      <sz val="10"/>
      <color theme="0"/>
      <name val="Century Gothic"/>
      <family val="2"/>
      <scheme val="minor"/>
    </font>
    <font>
      <i/>
      <sz val="9.5"/>
      <color rgb="FF595959"/>
      <name val="Segoe UI"/>
      <family val="2"/>
    </font>
    <font>
      <sz val="10.5"/>
      <color theme="0" tint="-0.14999847407452621"/>
      <name val="Century Gothic"/>
      <family val="1"/>
      <scheme val="major"/>
    </font>
    <font>
      <sz val="40"/>
      <color theme="0" tint="-0.249977111117893"/>
      <name val="Century Gothic"/>
      <family val="2"/>
      <scheme val="major"/>
    </font>
    <font>
      <sz val="11"/>
      <color theme="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10.5"/>
      <color theme="0" tint="-0.1499984740745262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9"/>
      <name val="Century Gothic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166" fontId="14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2" borderId="0" xfId="0" applyFont="1" applyFill="1" applyAlignment="1" applyProtection="1">
      <alignment vertical="center"/>
    </xf>
    <xf numFmtId="164" fontId="4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 applyProtection="1">
      <alignment vertical="center"/>
    </xf>
    <xf numFmtId="0" fontId="16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 indent="1"/>
    </xf>
    <xf numFmtId="0" fontId="15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6" fontId="8" fillId="2" borderId="0" xfId="0" applyNumberFormat="1" applyFont="1" applyFill="1" applyAlignment="1">
      <alignment horizontal="left" vertical="center"/>
    </xf>
    <xf numFmtId="166" fontId="17" fillId="2" borderId="0" xfId="0" applyNumberFormat="1" applyFont="1" applyFill="1" applyAlignment="1" applyProtection="1">
      <alignment horizontal="right" vertical="center" indent="1"/>
    </xf>
    <xf numFmtId="166" fontId="15" fillId="2" borderId="0" xfId="0" applyNumberFormat="1" applyFont="1" applyFill="1" applyAlignment="1" applyProtection="1">
      <alignment horizontal="right" vertical="center" indent="1"/>
    </xf>
    <xf numFmtId="166" fontId="12" fillId="2" borderId="0" xfId="0" applyNumberFormat="1" applyFont="1" applyFill="1" applyAlignment="1">
      <alignment horizontal="right" vertical="center" wrapText="1" indent="1"/>
    </xf>
    <xf numFmtId="166" fontId="15" fillId="2" borderId="0" xfId="0" applyNumberFormat="1" applyFont="1" applyFill="1" applyAlignment="1">
      <alignment horizontal="right" vertical="center" wrapText="1" indent="1"/>
    </xf>
    <xf numFmtId="6" fontId="0" fillId="0" borderId="0" xfId="0" applyNumberFormat="1"/>
    <xf numFmtId="166" fontId="12" fillId="2" borderId="0" xfId="1" applyFont="1" applyFill="1" applyAlignment="1" applyProtection="1">
      <alignment horizontal="right" vertical="center" indent="1"/>
    </xf>
    <xf numFmtId="166" fontId="17" fillId="2" borderId="0" xfId="1" applyFont="1" applyFill="1" applyAlignment="1" applyProtection="1">
      <alignment horizontal="right" vertical="center" inden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9" fontId="8" fillId="2" borderId="0" xfId="0" applyNumberFormat="1" applyFont="1" applyFill="1" applyAlignment="1">
      <alignment horizontal="left" vertical="center"/>
    </xf>
  </cellXfs>
  <cellStyles count="2">
    <cellStyle name="Moneda" xfId="1" builtinId="4" customBuiltin="1"/>
    <cellStyle name="Normal" xfId="0" builtinId="0"/>
  </cellStyles>
  <dxfs count="28">
    <dxf>
      <numFmt numFmtId="166" formatCode="#,##0\ &quot;€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6" formatCode="#,##0\ &quot;€&quot;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2"/>
        <scheme val="major"/>
      </font>
      <numFmt numFmtId="166" formatCode="#,##0\ &quot;€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2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幼圆"/>
        <scheme val="major"/>
      </font>
      <numFmt numFmtId="166" formatCode="#,##0\ &quot;€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幼圆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Estilo de tabla 1" pivot="0" count="5" xr9:uid="{00000000-0011-0000-FFFF-FFFF00000000}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Datos</c:v>
          </c:tx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4295-4B14-B065-F8F37EE2F5D5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4295-4B14-B065-F8F37EE2F5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de tabla'!$A$2:$A$3</c:f>
              <c:strCache>
                <c:ptCount val="2"/>
                <c:pt idx="0">
                  <c:v>ingresos</c:v>
                </c:pt>
                <c:pt idx="1">
                  <c:v>gastos</c:v>
                </c:pt>
              </c:strCache>
            </c:strRef>
          </c:cat>
          <c:val>
            <c:numRef>
              <c:f>'datos de tabla'!$B$2:$B$3</c:f>
              <c:numCache>
                <c:formatCode>"€"#,##0_);[Red]\("€"#,##0\)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95-4B14-B065-F8F37EE2F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€&quot;#,##0_);[Red]\(&quot;€&quot;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483659</xdr:colOff>
      <xdr:row>4</xdr:row>
      <xdr:rowOff>143933</xdr:rowOff>
    </xdr:from>
    <xdr:to>
      <xdr:col>9</xdr:col>
      <xdr:colOff>994834</xdr:colOff>
      <xdr:row>15</xdr:row>
      <xdr:rowOff>83609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178595</xdr:colOff>
      <xdr:row>23</xdr:row>
      <xdr:rowOff>116411</xdr:rowOff>
    </xdr:from>
    <xdr:to>
      <xdr:col>2</xdr:col>
      <xdr:colOff>642935</xdr:colOff>
      <xdr:row>32</xdr:row>
      <xdr:rowOff>130969</xdr:rowOff>
    </xdr:to>
    <xdr:sp macro="" textlink="">
      <xdr:nvSpPr>
        <xdr:cNvPr id="6" name="Rectángulo redonde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 flipV="1">
          <a:off x="730908" y="6791192"/>
          <a:ext cx="1860027" cy="2202653"/>
        </a:xfrm>
        <a:prstGeom prst="wedgeRoundRectCallout">
          <a:avLst>
            <a:gd name="adj1" fmla="val -75452"/>
            <a:gd name="adj2" fmla="val 46437"/>
            <a:gd name="adj3" fmla="val 16667"/>
          </a:avLst>
        </a:prstGeom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1002">
          <a:schemeClr val="lt2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 rtl="0"/>
          <a:r>
            <a:rPr lang="es" sz="1100">
              <a:solidFill>
                <a:schemeClr val="bg2">
                  <a:lumMod val="10000"/>
                </a:schemeClr>
              </a:solidFill>
            </a:rPr>
            <a:t>Para agregar una</a:t>
          </a:r>
          <a:r>
            <a:rPr lang="es" sz="1100" baseline="0">
              <a:solidFill>
                <a:schemeClr val="bg2">
                  <a:lumMod val="10000"/>
                </a:schemeClr>
              </a:solidFill>
            </a:rPr>
            <a:t> nueva fila a una tabla, seleccione la celda encima de la cantidad total y presione la tecla Tabulador. Para eliminar estas instrucciones, seleccione esta forma y luego presione Borrar.</a:t>
          </a:r>
          <a:endParaRPr lang="en-US" sz="1100">
            <a:solidFill>
              <a:schemeClr val="bg2">
                <a:lumMod val="10000"/>
              </a:schemeClr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IngresosMensuales" displayName="IngresosMensuales" ref="B18:C23" totalsRowCount="1" headerRowDxfId="22" dataDxfId="21" totalsRowDxfId="20">
  <autoFilter ref="B18:C22" xr:uid="{00000000-0009-0000-0100-000004000000}"/>
  <tableColumns count="2">
    <tableColumn id="1" xr3:uid="{00000000-0010-0000-0000-000001000000}" name="Elemento" totalsRowLabel="Total" dataDxfId="19" totalsRowDxfId="18" dataCellStyle="Normal"/>
    <tableColumn id="2" xr3:uid="{00000000-0010-0000-0000-000002000000}" name="Importe" totalsRowFunction="sum" dataDxfId="17" totalsRowDxfId="16" dataCellStyle="Moneda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GastosMensuales" displayName="GastosMensuales" ref="E18:F30" totalsRowCount="1" headerRowDxfId="15" dataDxfId="14" totalsRowDxfId="13">
  <autoFilter ref="E18:F29" xr:uid="{00000000-0009-0000-0100-000005000000}"/>
  <tableColumns count="2">
    <tableColumn id="1" xr3:uid="{00000000-0010-0000-0100-000001000000}" name="Elemento" totalsRowLabel="Total" dataDxfId="12" totalsRowDxfId="11"/>
    <tableColumn id="2" xr3:uid="{00000000-0010-0000-0100-000002000000}" name="Importe" totalsRowFunction="sum" dataDxfId="10" totalsRowDxfId="9" dataCellStyle="Moneda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GastosSemestrales" displayName="GastosSemestrales" ref="H18:J25" totalsRowCount="1" headerRowDxfId="8" dataDxfId="7" totalsRowDxfId="6">
  <autoFilter ref="H18:J24" xr:uid="{00000000-0009-0000-0100-000006000000}"/>
  <tableColumns count="3">
    <tableColumn id="1" xr3:uid="{00000000-0010-0000-0200-000001000000}" name="Elemento" totalsRowLabel="Total" dataDxfId="5" totalsRowDxfId="4"/>
    <tableColumn id="2" xr3:uid="{00000000-0010-0000-0200-000002000000}" name="Importe" totalsRowFunction="sum" dataDxfId="3" totalsRowDxfId="2" dataCellStyle="Moneda"/>
    <tableColumn id="3" xr3:uid="{00000000-0010-0000-0200-000003000000}" name="Por mes" totalsRowFunction="sum" dataDxfId="1" totalsRowDxfId="0" dataCellStyle="Moneda">
      <calculatedColumnFormula>GastosSemestrales[[#This Row],[Importe]]/4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showGridLines="0" tabSelected="1" zoomScale="80" zoomScaleNormal="80" workbookViewId="0"/>
  </sheetViews>
  <sheetFormatPr baseColWidth="10" defaultColWidth="9" defaultRowHeight="16.5"/>
  <cols>
    <col min="1" max="1" width="5" style="5" customWidth="1"/>
    <col min="2" max="2" width="22.75" style="5" customWidth="1"/>
    <col min="3" max="3" width="17" style="5" customWidth="1"/>
    <col min="4" max="4" width="4.625" style="5" customWidth="1"/>
    <col min="5" max="5" width="27.5" style="5" customWidth="1"/>
    <col min="6" max="6" width="11.625" style="5" customWidth="1"/>
    <col min="7" max="7" width="4.625" style="5" customWidth="1"/>
    <col min="8" max="8" width="22.25" style="5" customWidth="1"/>
    <col min="9" max="9" width="11.625" style="5" customWidth="1"/>
    <col min="10" max="10" width="14.125" style="5" bestFit="1" customWidth="1"/>
    <col min="11" max="11" width="5" style="5" customWidth="1"/>
    <col min="12" max="13" width="9" style="5"/>
    <col min="14" max="18" width="12.25" style="5" customWidth="1"/>
    <col min="19" max="16384" width="9" style="5"/>
  </cols>
  <sheetData>
    <row r="1" spans="1:16">
      <c r="A1" s="5" t="s">
        <v>0</v>
      </c>
    </row>
    <row r="2" spans="1:16" ht="39.75" customHeight="1">
      <c r="A2" s="4"/>
      <c r="B2" s="31" t="s">
        <v>1</v>
      </c>
      <c r="C2" s="31"/>
      <c r="D2" s="31"/>
      <c r="E2" s="31"/>
      <c r="F2" s="31"/>
      <c r="G2" s="31"/>
      <c r="H2" s="31"/>
      <c r="I2" s="31"/>
      <c r="P2" s="4"/>
    </row>
    <row r="3" spans="1:16" ht="33.75" customHeight="1">
      <c r="A3" s="4"/>
      <c r="B3" s="31"/>
      <c r="C3" s="31"/>
      <c r="D3" s="31"/>
      <c r="E3" s="31"/>
      <c r="F3" s="31"/>
      <c r="G3" s="31"/>
      <c r="H3" s="31"/>
      <c r="I3" s="31"/>
      <c r="P3" s="4"/>
    </row>
    <row r="4" spans="1:16" ht="24" customHeight="1">
      <c r="A4" s="14"/>
      <c r="B4" s="35" t="s">
        <v>2</v>
      </c>
      <c r="C4" s="35"/>
      <c r="E4" s="6"/>
      <c r="F4" s="6"/>
      <c r="H4" s="6"/>
      <c r="I4" s="6"/>
    </row>
    <row r="5" spans="1:16" ht="37.5" customHeight="1">
      <c r="A5" s="15"/>
      <c r="B5" s="36">
        <f>GastosMensualesNetos/IngresosMensualesNetos</f>
        <v>0.64363636363636367</v>
      </c>
      <c r="C5" s="36"/>
      <c r="D5" s="1"/>
      <c r="E5" s="7"/>
      <c r="F5" s="7"/>
      <c r="G5" s="1"/>
      <c r="H5" s="7"/>
      <c r="I5" s="7"/>
    </row>
    <row r="6" spans="1:16" ht="22.5" customHeight="1">
      <c r="A6" s="15"/>
      <c r="B6" s="33">
        <f>GastosMensualesNetos</f>
        <v>1770</v>
      </c>
      <c r="C6" s="34"/>
      <c r="D6" s="1"/>
      <c r="E6" s="7"/>
      <c r="F6" s="7"/>
      <c r="G6" s="1"/>
      <c r="H6" s="7"/>
      <c r="I6" s="7"/>
    </row>
    <row r="7" spans="1:16" ht="17.25">
      <c r="A7" s="7"/>
      <c r="B7" s="7"/>
      <c r="C7" s="8"/>
      <c r="D7" s="1"/>
      <c r="E7" s="9"/>
      <c r="F7" s="10"/>
      <c r="G7" s="2"/>
      <c r="H7" s="9"/>
      <c r="I7" s="10"/>
    </row>
    <row r="8" spans="1:16" ht="18">
      <c r="A8" s="7"/>
      <c r="B8" s="35" t="s">
        <v>3</v>
      </c>
      <c r="C8" s="35"/>
      <c r="D8" s="1"/>
      <c r="E8" s="9"/>
      <c r="F8" s="10"/>
      <c r="G8" s="2"/>
      <c r="H8" s="9"/>
      <c r="I8" s="10"/>
    </row>
    <row r="9" spans="1:16" ht="34.5">
      <c r="A9" s="7"/>
      <c r="B9" s="23">
        <f>IngresosMensuales[[#Totals],[Importe]]</f>
        <v>2750</v>
      </c>
      <c r="C9" s="8"/>
      <c r="D9" s="1"/>
      <c r="E9" s="9"/>
      <c r="F9" s="10"/>
      <c r="G9" s="2"/>
      <c r="H9" s="9"/>
      <c r="I9" s="10"/>
    </row>
    <row r="10" spans="1:16" ht="17.25">
      <c r="A10" s="7"/>
      <c r="B10" s="7"/>
      <c r="C10" s="8"/>
      <c r="D10" s="1"/>
      <c r="E10" s="9"/>
      <c r="F10" s="10"/>
      <c r="G10" s="2"/>
      <c r="H10" s="9"/>
      <c r="I10" s="10"/>
    </row>
    <row r="11" spans="1:16" ht="18">
      <c r="A11" s="11"/>
      <c r="B11" s="35" t="s">
        <v>4</v>
      </c>
      <c r="C11" s="35"/>
      <c r="D11" s="1"/>
      <c r="E11" s="9"/>
      <c r="F11" s="10"/>
      <c r="G11" s="2"/>
      <c r="H11" s="9"/>
      <c r="I11" s="10"/>
    </row>
    <row r="12" spans="1:16" ht="34.5">
      <c r="B12" s="23">
        <f>GastosMensuales[[#Totals],[Importe]]+GastosSemestrales[[#Totals],[Por mes]]</f>
        <v>1770</v>
      </c>
      <c r="E12" s="9"/>
      <c r="F12" s="10"/>
      <c r="G12" s="2"/>
      <c r="H12" s="9"/>
      <c r="I12" s="10"/>
    </row>
    <row r="13" spans="1:16" ht="17.25">
      <c r="E13" s="9"/>
      <c r="F13" s="10"/>
      <c r="G13" s="2"/>
      <c r="H13" s="12"/>
      <c r="I13" s="13"/>
    </row>
    <row r="14" spans="1:16" ht="18">
      <c r="B14" s="35" t="s">
        <v>5</v>
      </c>
      <c r="C14" s="35"/>
      <c r="E14" s="9"/>
      <c r="F14" s="10"/>
      <c r="G14" s="2"/>
    </row>
    <row r="15" spans="1:16" ht="34.5">
      <c r="B15" s="23">
        <f>B9-B12</f>
        <v>980</v>
      </c>
      <c r="E15" s="9"/>
      <c r="F15" s="10"/>
      <c r="G15" s="2"/>
    </row>
    <row r="16" spans="1:16" ht="30.75" customHeight="1">
      <c r="E16" s="9"/>
      <c r="F16" s="10"/>
      <c r="G16" s="2"/>
    </row>
    <row r="17" spans="1:10" ht="30" customHeight="1">
      <c r="A17" s="6"/>
      <c r="B17" s="35" t="s">
        <v>6</v>
      </c>
      <c r="C17" s="35"/>
      <c r="E17" s="35" t="s">
        <v>14</v>
      </c>
      <c r="F17" s="35"/>
      <c r="H17" s="35" t="s">
        <v>26</v>
      </c>
      <c r="I17" s="35"/>
    </row>
    <row r="18" spans="1:10" ht="15.95" customHeight="1">
      <c r="A18" s="7"/>
      <c r="B18" s="22" t="s">
        <v>7</v>
      </c>
      <c r="C18" s="17" t="s">
        <v>13</v>
      </c>
      <c r="D18" s="1"/>
      <c r="E18" s="22" t="s">
        <v>7</v>
      </c>
      <c r="F18" s="17" t="s">
        <v>13</v>
      </c>
      <c r="G18" s="1"/>
      <c r="H18" s="22" t="s">
        <v>7</v>
      </c>
      <c r="I18" s="17" t="s">
        <v>13</v>
      </c>
      <c r="J18" s="20" t="s">
        <v>34</v>
      </c>
    </row>
    <row r="19" spans="1:10" ht="15.95" customHeight="1">
      <c r="A19" s="7"/>
      <c r="B19" s="16" t="s">
        <v>8</v>
      </c>
      <c r="C19" s="29">
        <v>1500</v>
      </c>
      <c r="D19" s="1"/>
      <c r="E19" s="18" t="s">
        <v>15</v>
      </c>
      <c r="F19" s="29">
        <v>20</v>
      </c>
      <c r="G19" s="2"/>
      <c r="H19" s="18" t="s">
        <v>27</v>
      </c>
      <c r="I19" s="29">
        <v>750</v>
      </c>
      <c r="J19" s="30">
        <f>GastosSemestrales[[#This Row],[Importe]]/4</f>
        <v>187.5</v>
      </c>
    </row>
    <row r="20" spans="1:10" ht="15.95" customHeight="1">
      <c r="A20" s="7"/>
      <c r="B20" s="16" t="s">
        <v>9</v>
      </c>
      <c r="C20" s="29">
        <v>500</v>
      </c>
      <c r="D20" s="1"/>
      <c r="E20" s="18" t="s">
        <v>16</v>
      </c>
      <c r="F20" s="29">
        <v>50</v>
      </c>
      <c r="G20" s="2"/>
      <c r="H20" s="18" t="s">
        <v>28</v>
      </c>
      <c r="I20" s="29">
        <v>250</v>
      </c>
      <c r="J20" s="30">
        <f>GastosSemestrales[[#This Row],[Importe]]/4</f>
        <v>62.5</v>
      </c>
    </row>
    <row r="21" spans="1:10" ht="15.95" customHeight="1">
      <c r="A21" s="7"/>
      <c r="B21" s="16" t="s">
        <v>10</v>
      </c>
      <c r="C21" s="29">
        <v>500</v>
      </c>
      <c r="D21" s="1"/>
      <c r="E21" s="18" t="s">
        <v>17</v>
      </c>
      <c r="F21" s="29">
        <v>75</v>
      </c>
      <c r="G21" s="2"/>
      <c r="H21" s="18" t="s">
        <v>29</v>
      </c>
      <c r="I21" s="29">
        <v>500</v>
      </c>
      <c r="J21" s="30">
        <f>GastosSemestrales[[#This Row],[Importe]]/4</f>
        <v>125</v>
      </c>
    </row>
    <row r="22" spans="1:10" ht="15.95" customHeight="1">
      <c r="A22" s="7"/>
      <c r="B22" s="16" t="s">
        <v>11</v>
      </c>
      <c r="C22" s="29">
        <v>250</v>
      </c>
      <c r="D22" s="1"/>
      <c r="E22" s="18" t="s">
        <v>18</v>
      </c>
      <c r="F22" s="29">
        <v>250</v>
      </c>
      <c r="G22" s="2"/>
      <c r="H22" s="18" t="s">
        <v>30</v>
      </c>
      <c r="I22" s="29">
        <v>0</v>
      </c>
      <c r="J22" s="30">
        <f>GastosSemestrales[[#This Row],[Importe]]/4</f>
        <v>0</v>
      </c>
    </row>
    <row r="23" spans="1:10" ht="15.95" customHeight="1">
      <c r="A23" s="11"/>
      <c r="B23" s="16" t="s">
        <v>12</v>
      </c>
      <c r="C23" s="24">
        <f>SUBTOTAL(109,IngresosMensuales[Importe])</f>
        <v>2750</v>
      </c>
      <c r="D23" s="1"/>
      <c r="E23" s="18" t="s">
        <v>19</v>
      </c>
      <c r="F23" s="29">
        <v>50</v>
      </c>
      <c r="G23" s="2"/>
      <c r="H23" s="18" t="s">
        <v>31</v>
      </c>
      <c r="I23" s="29">
        <v>0</v>
      </c>
      <c r="J23" s="30">
        <f>GastosSemestrales[[#This Row],[Importe]]/4</f>
        <v>0</v>
      </c>
    </row>
    <row r="24" spans="1:10" ht="15.95" customHeight="1">
      <c r="E24" s="18" t="s">
        <v>20</v>
      </c>
      <c r="F24" s="29">
        <v>500</v>
      </c>
      <c r="G24" s="2"/>
      <c r="H24" s="18" t="s">
        <v>32</v>
      </c>
      <c r="I24" s="29">
        <v>0</v>
      </c>
      <c r="J24" s="30">
        <f>GastosSemestrales[[#This Row],[Importe]]/4</f>
        <v>0</v>
      </c>
    </row>
    <row r="25" spans="1:10" ht="15.95" customHeight="1">
      <c r="E25" s="18" t="s">
        <v>21</v>
      </c>
      <c r="F25" s="29">
        <v>275</v>
      </c>
      <c r="G25" s="2"/>
      <c r="H25" s="19" t="s">
        <v>12</v>
      </c>
      <c r="I25" s="26">
        <f>SUBTOTAL(109,GastosSemestrales[Importe])</f>
        <v>1500</v>
      </c>
      <c r="J25" s="27">
        <f>SUBTOTAL(109,GastosSemestrales[Por mes])</f>
        <v>375</v>
      </c>
    </row>
    <row r="26" spans="1:10" ht="15.95" customHeight="1">
      <c r="E26" s="18" t="s">
        <v>22</v>
      </c>
      <c r="F26" s="29">
        <v>125</v>
      </c>
      <c r="G26" s="2"/>
      <c r="H26" s="32" t="s">
        <v>33</v>
      </c>
      <c r="I26" s="32"/>
    </row>
    <row r="27" spans="1:10" ht="15.95" customHeight="1">
      <c r="E27" s="18" t="s">
        <v>23</v>
      </c>
      <c r="F27" s="29">
        <v>50</v>
      </c>
      <c r="G27" s="2"/>
    </row>
    <row r="28" spans="1:10" ht="15.95" customHeight="1">
      <c r="E28" s="18" t="s">
        <v>24</v>
      </c>
      <c r="F28" s="29">
        <v>0</v>
      </c>
      <c r="G28" s="2"/>
    </row>
    <row r="29" spans="1:10" ht="15.95" customHeight="1">
      <c r="E29" s="18" t="s">
        <v>25</v>
      </c>
      <c r="F29" s="29">
        <v>0</v>
      </c>
      <c r="G29" s="2"/>
      <c r="H29" s="32"/>
      <c r="I29" s="32"/>
    </row>
    <row r="30" spans="1:10" ht="15.95" customHeight="1">
      <c r="E30" s="21" t="s">
        <v>12</v>
      </c>
      <c r="F30" s="25">
        <f>SUBTOTAL(109,GastosMensuales[Importe])</f>
        <v>1395</v>
      </c>
      <c r="G30" s="3"/>
    </row>
  </sheetData>
  <mergeCells count="12">
    <mergeCell ref="B2:I3"/>
    <mergeCell ref="H29:I29"/>
    <mergeCell ref="H26:I26"/>
    <mergeCell ref="B6:C6"/>
    <mergeCell ref="B17:C17"/>
    <mergeCell ref="E17:F17"/>
    <mergeCell ref="H17:I17"/>
    <mergeCell ref="B14:C14"/>
    <mergeCell ref="B11:C11"/>
    <mergeCell ref="B8:C8"/>
    <mergeCell ref="B5:C5"/>
    <mergeCell ref="B4:C4"/>
  </mergeCells>
  <phoneticPr fontId="18" type="noConversion"/>
  <conditionalFormatting sqref="B6:C6">
    <cfRule type="dataBar" priority="1">
      <dataBar showValue="0">
        <cfvo type="num" val="0"/>
        <cfvo type="num" val="IngresosMensualesNetos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printOptions horizontalCentered="1" verticalCentered="1"/>
  <pageMargins left="0.2" right="0.2" top="0.25" bottom="0.25" header="0" footer="0"/>
  <pageSetup paperSize="9" scale="84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IngresosMensualesNetos</xm:f>
              </x14:cfvo>
              <x14:negativeFillColor rgb="FFFF0000"/>
              <x14:axisColor rgb="FF000000"/>
            </x14:dataBar>
          </x14:cfRule>
          <xm:sqref>B6:C6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3"/>
  <sheetViews>
    <sheetView workbookViewId="0"/>
  </sheetViews>
  <sheetFormatPr baseColWidth="10" defaultColWidth="9" defaultRowHeight="16.5"/>
  <cols>
    <col min="1" max="1" width="9.375" bestFit="1" customWidth="1"/>
    <col min="2" max="2" width="9" customWidth="1"/>
  </cols>
  <sheetData>
    <row r="2" spans="1:2">
      <c r="A2" t="s">
        <v>35</v>
      </c>
      <c r="B2" s="28">
        <f>'mi presupuesto para la unive...'!B9</f>
        <v>2750</v>
      </c>
    </row>
    <row r="3" spans="1:2">
      <c r="A3" t="s">
        <v>36</v>
      </c>
      <c r="B3" s="28">
        <f>'mi presupuesto para la unive...'!B12</f>
        <v>1770</v>
      </c>
    </row>
  </sheetData>
  <phoneticPr fontId="1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2029-05-12T07:00:00+00:00</AssetExpire>
    <IntlLangReviewDate xmlns="4873beb7-5857-4685-be1f-d57550cc96cc" xsi:nil="true"/>
    <TPFriendlyName xmlns="4873beb7-5857-4685-be1f-d57550cc96cc" xsi:nil="true"/>
    <IntlLangReview xmlns="4873beb7-5857-4685-be1f-d57550cc96cc" xsi:nil="true"/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2011-02-08T06:24:00+00:00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1136047</Value>
      <Value>1283708</Value>
    </PublishStatusLookup>
    <APAuthor xmlns="4873beb7-5857-4685-be1f-d57550cc96cc">
      <UserInfo>
        <DisplayName>REDMOND\v-rapal</DisplayName>
        <AccountId>2094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Manager xmlns="4873beb7-5857-4685-be1f-d57550cc96cc" xsi:nil="true"/>
    <NumericId xmlns="4873beb7-5857-4685-be1f-d57550cc96cc">102526639</NumericId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astPublishResultLookup xmlns="4873beb7-5857-4685-be1f-d57550cc96cc" xsi:nil="true"/>
    <LegacyData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Provider xmlns="4873beb7-5857-4685-be1f-d57550cc96cc" xsi:nil="true"/>
    <UACurrentWords xmlns="4873beb7-5857-4685-be1f-d57550cc96cc" xsi:nil="true"/>
    <AssetId xmlns="4873beb7-5857-4685-be1f-d57550cc96cc">TP102526639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</PublishTargets>
    <ApprovalLog xmlns="4873beb7-5857-4685-be1f-d57550cc96cc" xsi:nil="true"/>
    <BugNumber xmlns="4873beb7-5857-4685-be1f-d57550cc96cc" xsi:nil="true"/>
    <CrawlForDependencies xmlns="4873beb7-5857-4685-be1f-d57550cc96cc">false</CrawlForDependencies>
    <LastHandOff xmlns="4873beb7-5857-4685-be1f-d57550cc96cc" xsi:nil="true"/>
    <Milestone xmlns="4873beb7-5857-4685-be1f-d57550cc96cc" xsi:nil="true"/>
    <UANotes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164603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>false</LocManualTestRequired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70CAF052-63AE-4D2F-B6F1-4FA549A53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3AD1C3-9B02-4E4A-BE7F-DD47A6306E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EDECCB-A764-402A-AEB3-C063655E7FDC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mi presupuesto para la unive...</vt:lpstr>
      <vt:lpstr>datos de tabla</vt:lpstr>
      <vt:lpstr>GastosMensualesNetos</vt:lpstr>
      <vt:lpstr>IngresosMensualesNetos</vt:lpstr>
      <vt:lpstr>PorcentajeDeIngresosGastados</vt:lpstr>
      <vt:lpstr>Saldo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2010-10-20T18:50:39Z</cp:lastPrinted>
  <dcterms:created xsi:type="dcterms:W3CDTF">2010-10-06T20:14:46Z</dcterms:created>
  <dcterms:modified xsi:type="dcterms:W3CDTF">2019-10-15T05:40:11Z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