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208"/>
  <workbookPr codeName="ThisWorkbook"/>
  <mc:AlternateContent xmlns:mc="http://schemas.openxmlformats.org/markup-compatibility/2006">
    <mc:Choice Requires="x15">
      <x15ac:absPath xmlns:x15ac="http://schemas.microsoft.com/office/spreadsheetml/2010/11/ac" url="\\Deli\projects\Office_Online\technicians\IMartisek\Bugs\bugfixing\es-ES\target\"/>
    </mc:Choice>
  </mc:AlternateContent>
  <bookViews>
    <workbookView xWindow="0" yWindow="0" windowWidth="21600" windowHeight="9510" xr2:uid="{00000000-000D-0000-FFFF-FFFF00000000}"/>
  </bookViews>
  <sheets>
    <sheet name="Lista de la compra" sheetId="1" r:id="rId1"/>
  </sheets>
  <definedNames>
    <definedName name="BúsquedaCategoría">'Lista de la compra'!$D$2:$H$2</definedName>
    <definedName name="Categoría1">'Lista de la compra'!$D$2</definedName>
    <definedName name="Categoría2">'Lista de la compra'!$E$2</definedName>
    <definedName name="Categoría3">'Lista de la compra'!$F$2</definedName>
    <definedName name="Categoría4">'Lista de la compra'!$G$2</definedName>
    <definedName name="Categoría5">'Lista de la compra'!$H$2</definedName>
    <definedName name="TítuloColumnaRegión1..J3.1">'Lista de la compra'!$D$2</definedName>
    <definedName name="Títulodecolumna1">ListadelaCompra[[#Headers],[¿LISTO?]]</definedName>
    <definedName name="_xlnm.Print_Titles" localSheetId="0">'Lista de la compra'!$5:$5</definedName>
    <definedName name="TotalCategoría1">'Lista de la compra'!$D$3</definedName>
    <definedName name="TotalCategoría2">'Lista de la compra'!$E$3</definedName>
    <definedName name="TotalCategoría3">'Lista de la compra'!$F$3</definedName>
    <definedName name="TotalCategoría4">'Lista de la compra'!$G$3</definedName>
    <definedName name="TotalCategoría5">'Lista de la compra'!$H$3</definedName>
    <definedName name="TotalGeneral">SUM(ListadelaCompra[TOTAL])</definedName>
  </definedNames>
  <calcPr calcId="171027"/>
</workbook>
</file>

<file path=xl/calcChain.xml><?xml version="1.0" encoding="utf-8"?>
<calcChain xmlns="http://schemas.openxmlformats.org/spreadsheetml/2006/main">
  <c r="I4" i="1" l="1"/>
  <c r="I7" i="1" l="1"/>
  <c r="I8" i="1"/>
  <c r="H3" i="1" s="1"/>
  <c r="I9" i="1"/>
  <c r="I10" i="1"/>
  <c r="I11" i="1"/>
  <c r="I12" i="1"/>
  <c r="I13" i="1"/>
  <c r="I14" i="1"/>
  <c r="I15" i="1"/>
  <c r="I16" i="1"/>
  <c r="I17" i="1"/>
  <c r="I18" i="1"/>
  <c r="I19" i="1"/>
  <c r="I20" i="1"/>
  <c r="I21" i="1"/>
  <c r="I22" i="1"/>
  <c r="I23" i="1"/>
  <c r="I6" i="1"/>
  <c r="F3" i="1" l="1"/>
  <c r="E3" i="1"/>
  <c r="I3" i="1"/>
  <c r="D3" i="1"/>
  <c r="G3" i="1"/>
</calcChain>
</file>

<file path=xl/sharedStrings.xml><?xml version="1.0" encoding="utf-8"?>
<sst xmlns="http://schemas.openxmlformats.org/spreadsheetml/2006/main" count="103" uniqueCount="54">
  <si>
    <t>¡Personalícela! Personalice el contenido de las celdas situadas encima de este texto para realizar un seguimiento de las categorías que use con más frecuencia.</t>
  </si>
  <si>
    <t>¿LISTO?</t>
  </si>
  <si>
    <t>Sí</t>
  </si>
  <si>
    <t>ARTÍCULO</t>
  </si>
  <si>
    <t>Melocotones</t>
  </si>
  <si>
    <t>Manzanas</t>
  </si>
  <si>
    <t>Plátanos</t>
  </si>
  <si>
    <t>Lechuga</t>
  </si>
  <si>
    <t>Tomates</t>
  </si>
  <si>
    <t>Calabaza</t>
  </si>
  <si>
    <t>Apio</t>
  </si>
  <si>
    <t>Pepino</t>
  </si>
  <si>
    <t>Setas</t>
  </si>
  <si>
    <t xml:space="preserve">Leche </t>
  </si>
  <si>
    <t>Queso</t>
  </si>
  <si>
    <t>Huevos</t>
  </si>
  <si>
    <t>Requesón</t>
  </si>
  <si>
    <t>Crema agria</t>
  </si>
  <si>
    <t>Yogur</t>
  </si>
  <si>
    <t>Ternera</t>
  </si>
  <si>
    <t>Salmón</t>
  </si>
  <si>
    <t>Cangrejo</t>
  </si>
  <si>
    <t>VERDURAS</t>
  </si>
  <si>
    <t>TIENDA</t>
  </si>
  <si>
    <t>Coho Vineyard</t>
  </si>
  <si>
    <t>Wide World Importers</t>
  </si>
  <si>
    <t>Mercado</t>
  </si>
  <si>
    <t>Productor local</t>
  </si>
  <si>
    <t>Mercado agrícola</t>
  </si>
  <si>
    <t>Lonja de pescado</t>
  </si>
  <si>
    <t>COMPRA</t>
  </si>
  <si>
    <t>CATEGORÍA</t>
  </si>
  <si>
    <t>OTROS</t>
  </si>
  <si>
    <t>MERCADO LOCAL</t>
  </si>
  <si>
    <t>ENTREGA A DOMICILIO</t>
  </si>
  <si>
    <t>CANT.</t>
  </si>
  <si>
    <t>UNIDAD</t>
  </si>
  <si>
    <t>kg</t>
  </si>
  <si>
    <t>manojo</t>
  </si>
  <si>
    <t>cabeza</t>
  </si>
  <si>
    <t>unidad</t>
  </si>
  <si>
    <t>litro</t>
  </si>
  <si>
    <t>docena</t>
  </si>
  <si>
    <t>1/2 kg</t>
  </si>
  <si>
    <t>1/4 kg</t>
  </si>
  <si>
    <t>PRECIO POR UNIDAD</t>
  </si>
  <si>
    <t>TOTAL GENERAL</t>
  </si>
  <si>
    <t>TOTAL</t>
  </si>
  <si>
    <t>NOTAS</t>
  </si>
  <si>
    <t>Tengo un cupón</t>
  </si>
  <si>
    <t>Variedad de quesos</t>
  </si>
  <si>
    <t>Griego con miel</t>
  </si>
  <si>
    <t>Bistecs con panceta</t>
  </si>
  <si>
    <t>LISTA DE LA COMPRA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</si>
</sst>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_(* #,##0.00_);_(* \(#,##0.00\);_(* &quot;-&quot;??_);_(@_)"/>
    <numFmt numFmtId="166" formatCode="&quot;$&quot;#,##0.00;[Red]&quot;$&quot;#,##0.00"/>
    <numFmt numFmtId="167" formatCode="#,##0.00\ &quot;€&quot;"/>
  </numFmts>
  <fonts count="9" x14ac:knownFonts="1">
    <font>
      <sz val="11"/>
      <color theme="3"/>
      <name val="Calibri"/>
      <family val="2"/>
      <scheme val="minor"/>
    </font>
    <font>
      <sz val="11"/>
      <color theme="0"/>
      <name val="Calibri"/>
      <family val="2"/>
      <scheme val="minor"/>
    </font>
    <font>
      <sz val="16"/>
      <color theme="0"/>
      <name val="Calibri"/>
      <family val="2"/>
      <scheme val="minor"/>
    </font>
    <font>
      <sz val="11"/>
      <color theme="3"/>
      <name val="Calibri"/>
      <family val="2"/>
      <scheme val="minor"/>
    </font>
    <font>
      <sz val="28"/>
      <color theme="0"/>
      <name val="Calibri"/>
      <family val="2"/>
      <scheme val="major"/>
    </font>
    <font>
      <sz val="11"/>
      <color theme="0"/>
      <name val="Calibri"/>
      <family val="2"/>
      <scheme val="major"/>
    </font>
    <font>
      <sz val="11"/>
      <color theme="3"/>
      <name val="Calibri"/>
      <family val="2"/>
      <scheme val="major"/>
    </font>
    <font>
      <b/>
      <sz val="11"/>
      <color rgb="FF3F3F3F"/>
      <name val="Calibri"/>
      <family val="2"/>
      <scheme val="minor"/>
    </font>
    <font>
      <u/>
      <sz val="11"/>
      <color theme="3"/>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5" tint="-0.499984740745262"/>
        <bgColor indexed="64"/>
      </patternFill>
    </fill>
    <fill>
      <patternFill patternType="solid">
        <fgColor theme="9"/>
        <bgColor indexed="64"/>
      </patternFill>
    </fill>
    <fill>
      <patternFill patternType="solid">
        <fgColor theme="4"/>
      </patternFill>
    </fill>
    <fill>
      <patternFill patternType="solid">
        <fgColor rgb="FFF2F2F2"/>
      </patternFill>
    </fill>
    <fill>
      <patternFill patternType="solid">
        <fgColor theme="3"/>
        <bgColor indexed="64"/>
      </patternFill>
    </fill>
  </fills>
  <borders count="5">
    <border>
      <left/>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thick">
        <color theme="0"/>
      </right>
      <top/>
      <bottom/>
      <diagonal/>
    </border>
    <border>
      <left style="thin">
        <color rgb="FF3F3F3F"/>
      </left>
      <right style="thin">
        <color rgb="FF3F3F3F"/>
      </right>
      <top style="thin">
        <color rgb="FF3F3F3F"/>
      </top>
      <bottom style="thin">
        <color rgb="FF3F3F3F"/>
      </bottom>
      <diagonal/>
    </border>
  </borders>
  <cellStyleXfs count="20">
    <xf numFmtId="0" fontId="0" fillId="0" borderId="0" applyNumberFormat="0" applyBorder="0" applyProtection="0">
      <alignment horizontal="left" vertical="center" wrapText="1"/>
    </xf>
    <xf numFmtId="0" fontId="5" fillId="6" borderId="1" applyNumberFormat="0" applyProtection="0">
      <alignment horizontal="center" wrapText="1"/>
    </xf>
    <xf numFmtId="0" fontId="4" fillId="2" borderId="0" applyNumberFormat="0" applyBorder="0" applyProtection="0">
      <alignment horizontal="left" vertical="center" wrapText="1"/>
    </xf>
    <xf numFmtId="165" fontId="3" fillId="0" borderId="0" applyFont="0" applyFill="0" applyBorder="0" applyAlignment="0" applyProtection="0"/>
    <xf numFmtId="164" fontId="3" fillId="0" borderId="0" applyFont="0" applyFill="0" applyBorder="0" applyAlignment="0" applyProtection="0"/>
    <xf numFmtId="167" fontId="2" fillId="0" borderId="2" applyFill="0" applyProtection="0">
      <alignment horizontal="center" vertical="top"/>
    </xf>
    <xf numFmtId="167" fontId="3" fillId="0" borderId="0" applyFont="0" applyFill="0" applyBorder="0" applyProtection="0">
      <alignment horizontal="right" vertical="center" indent="3"/>
    </xf>
    <xf numFmtId="9" fontId="3" fillId="0" borderId="0" applyFont="0" applyFill="0" applyBorder="0" applyAlignment="0" applyProtection="0"/>
    <xf numFmtId="0" fontId="1" fillId="3" borderId="1" applyNumberFormat="0" applyProtection="0">
      <alignment horizontal="center" wrapText="1"/>
    </xf>
    <xf numFmtId="0" fontId="1" fillId="4" borderId="1" applyNumberFormat="0" applyProtection="0">
      <alignment horizontal="center" wrapText="1"/>
    </xf>
    <xf numFmtId="0" fontId="1" fillId="5" borderId="1" applyNumberFormat="0" applyProtection="0">
      <alignment horizontal="center" wrapText="1"/>
    </xf>
    <xf numFmtId="0" fontId="1" fillId="2" borderId="0" applyNumberFormat="0" applyProtection="0">
      <alignment horizontal="right" vertical="center" indent="16"/>
    </xf>
    <xf numFmtId="0" fontId="1" fillId="10" borderId="1" applyNumberFormat="0" applyProtection="0">
      <alignment horizontal="center" wrapText="1"/>
    </xf>
    <xf numFmtId="0" fontId="1" fillId="7" borderId="1">
      <alignment horizontal="center" wrapText="1"/>
    </xf>
    <xf numFmtId="0" fontId="3" fillId="0" borderId="0" applyNumberFormat="0" applyFont="0" applyFill="0" applyBorder="0">
      <alignment horizontal="center" vertical="center"/>
    </xf>
    <xf numFmtId="0" fontId="6" fillId="0" borderId="0" applyNumberFormat="0" applyFill="0" applyBorder="0" applyAlignment="0" applyProtection="0">
      <alignment vertical="center" wrapText="1"/>
    </xf>
    <xf numFmtId="0" fontId="3" fillId="0" borderId="0" applyNumberFormat="0" applyFill="0" applyBorder="0" applyAlignment="0" applyProtection="0">
      <alignment vertical="center" wrapText="1"/>
    </xf>
    <xf numFmtId="0" fontId="1" fillId="8" borderId="0" applyNumberFormat="0" applyProtection="0">
      <alignment horizontal="center" vertical="center"/>
    </xf>
    <xf numFmtId="0" fontId="7" fillId="9" borderId="4" applyNumberFormat="0" applyAlignment="0" applyProtection="0"/>
    <xf numFmtId="166" fontId="2" fillId="10" borderId="2" applyProtection="0">
      <alignment horizontal="center" vertical="top"/>
    </xf>
  </cellStyleXfs>
  <cellXfs count="31">
    <xf numFmtId="0" fontId="0" fillId="0" borderId="0" xfId="0">
      <alignment horizontal="left" vertical="center" wrapText="1"/>
    </xf>
    <xf numFmtId="0" fontId="0" fillId="0" borderId="0" xfId="0" applyFill="1" applyProtection="1">
      <alignment horizontal="left" vertical="center" wrapText="1"/>
    </xf>
    <xf numFmtId="0" fontId="0" fillId="0" borderId="0" xfId="0" applyFont="1" applyProtection="1">
      <alignment horizontal="left" vertical="center" wrapText="1"/>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0" xfId="0" applyBorder="1" applyProtection="1">
      <alignment horizontal="left" vertical="center" wrapText="1"/>
    </xf>
    <xf numFmtId="0" fontId="0" fillId="0" borderId="0" xfId="0" applyProtection="1">
      <alignment horizontal="left" vertical="center" wrapText="1"/>
    </xf>
    <xf numFmtId="0" fontId="1" fillId="3" borderId="1" xfId="8" applyProtection="1">
      <alignment horizontal="center" wrapText="1"/>
    </xf>
    <xf numFmtId="0" fontId="1" fillId="7" borderId="1" xfId="13">
      <alignment horizontal="center" wrapText="1"/>
    </xf>
    <xf numFmtId="0" fontId="5" fillId="6" borderId="1" xfId="1" applyProtection="1">
      <alignment horizontal="center" wrapText="1"/>
    </xf>
    <xf numFmtId="0" fontId="1" fillId="4" borderId="1" xfId="9" applyProtection="1">
      <alignment horizontal="center" wrapText="1"/>
    </xf>
    <xf numFmtId="0" fontId="1" fillId="5" borderId="1" xfId="10" applyProtection="1">
      <alignment horizontal="center" wrapText="1"/>
    </xf>
    <xf numFmtId="0" fontId="1" fillId="10" borderId="1" xfId="12" applyProtection="1">
      <alignment horizontal="center" wrapText="1"/>
    </xf>
    <xf numFmtId="0" fontId="1" fillId="8" borderId="0" xfId="17" applyProtection="1">
      <alignment horizontal="center" vertical="center"/>
    </xf>
    <xf numFmtId="0" fontId="0" fillId="0" borderId="0" xfId="14" applyFont="1" applyBorder="1">
      <alignment horizontal="center" vertical="center"/>
    </xf>
    <xf numFmtId="167" fontId="2" fillId="6" borderId="2" xfId="5" applyNumberFormat="1" applyFill="1" applyProtection="1">
      <alignment horizontal="center" vertical="top"/>
    </xf>
    <xf numFmtId="167" fontId="2" fillId="3" borderId="2" xfId="5" applyNumberFormat="1" applyFill="1" applyProtection="1">
      <alignment horizontal="center" vertical="top"/>
    </xf>
    <xf numFmtId="167" fontId="2" fillId="4" borderId="2" xfId="5" applyNumberFormat="1" applyFill="1" applyProtection="1">
      <alignment horizontal="center" vertical="top"/>
    </xf>
    <xf numFmtId="167" fontId="2" fillId="5" borderId="2" xfId="5" applyNumberFormat="1" applyFill="1" applyProtection="1">
      <alignment horizontal="center" vertical="top"/>
    </xf>
    <xf numFmtId="167" fontId="2" fillId="7" borderId="2" xfId="5" applyNumberFormat="1" applyFill="1" applyProtection="1">
      <alignment horizontal="center" vertical="top"/>
    </xf>
    <xf numFmtId="167" fontId="2" fillId="10" borderId="2" xfId="5" applyNumberFormat="1" applyFill="1" applyProtection="1">
      <alignment horizontal="center" vertical="top"/>
    </xf>
    <xf numFmtId="167" fontId="0" fillId="0" borderId="0" xfId="0" applyNumberFormat="1" applyFont="1" applyFill="1" applyBorder="1" applyAlignment="1" applyProtection="1">
      <alignment vertical="center"/>
    </xf>
    <xf numFmtId="167" fontId="0" fillId="0" borderId="0" xfId="0" applyNumberFormat="1" applyFont="1" applyProtection="1">
      <alignment horizontal="left" vertical="center" wrapText="1"/>
    </xf>
    <xf numFmtId="0" fontId="0" fillId="0" borderId="0" xfId="0" applyBorder="1" applyAlignment="1" applyProtection="1">
      <alignment horizontal="left" vertical="center" wrapText="1"/>
    </xf>
    <xf numFmtId="167" fontId="0" fillId="0" borderId="0" xfId="6" applyNumberFormat="1" applyFont="1" applyFill="1" applyBorder="1" applyAlignment="1">
      <alignment horizontal="right" vertical="center" indent="3"/>
    </xf>
    <xf numFmtId="0" fontId="4" fillId="2" borderId="0" xfId="2" applyProtection="1">
      <alignment horizontal="left" vertical="center" wrapText="1"/>
    </xf>
    <xf numFmtId="0" fontId="4" fillId="2" borderId="3" xfId="2" applyBorder="1" applyProtection="1">
      <alignment horizontal="left" vertical="center" wrapText="1"/>
    </xf>
    <xf numFmtId="0" fontId="1" fillId="8" borderId="0" xfId="17" applyAlignment="1" applyProtection="1">
      <alignment vertical="center"/>
    </xf>
    <xf numFmtId="0" fontId="1" fillId="2" borderId="0" xfId="11" applyAlignment="1" applyProtection="1">
      <alignment horizontal="left" vertical="center" indent="30"/>
    </xf>
    <xf numFmtId="0" fontId="8" fillId="0" borderId="0" xfId="0" applyFont="1" applyFill="1" applyProtection="1">
      <alignment horizontal="left" vertical="center" wrapText="1"/>
    </xf>
  </cellXfs>
  <cellStyles count="20">
    <cellStyle name="Cálculo" xfId="19" builtinId="22" customBuiltin="1"/>
    <cellStyle name="Categoría" xfId="13" xr:uid="{00000000-0005-0000-0000-000001000000}"/>
    <cellStyle name="Centrar" xfId="14" xr:uid="{00000000-0005-0000-0000-000002000000}"/>
    <cellStyle name="Encabezado 1" xfId="1" builtinId="16" customBuiltin="1"/>
    <cellStyle name="Encabezado 4" xfId="10" builtinId="19" customBuiltin="1"/>
    <cellStyle name="Énfasis1" xfId="17" builtinId="29" customBuiltin="1"/>
    <cellStyle name="Hipervínculo" xfId="15" builtinId="8" customBuiltin="1"/>
    <cellStyle name="Hipervínculo visitado" xfId="16" builtinId="9" customBuiltin="1"/>
    <cellStyle name="Millares" xfId="3" builtinId="3" customBuiltin="1"/>
    <cellStyle name="Millares [0]" xfId="4" builtinId="6" customBuiltin="1"/>
    <cellStyle name="Moneda" xfId="5" builtinId="4" customBuiltin="1"/>
    <cellStyle name="Moneda [0]" xfId="6" builtinId="7" customBuiltin="1"/>
    <cellStyle name="Normal" xfId="0" builtinId="0" customBuiltin="1"/>
    <cellStyle name="Notas" xfId="11" builtinId="10" customBuiltin="1"/>
    <cellStyle name="Porcentaje" xfId="7" builtinId="5" customBuiltin="1"/>
    <cellStyle name="Salida" xfId="18" builtinId="21" customBuiltin="1"/>
    <cellStyle name="Título" xfId="2" builtinId="15" customBuiltin="1"/>
    <cellStyle name="Título 2" xfId="8" builtinId="17" customBuiltin="1"/>
    <cellStyle name="Título 3" xfId="9" builtinId="18" customBuiltin="1"/>
    <cellStyle name="Total" xfId="12" builtinId="25" customBuiltin="1"/>
  </cellStyles>
  <dxfs count="16">
    <dxf>
      <protection locked="1" hidden="0"/>
    </dxf>
    <dxf>
      <numFmt numFmtId="167" formatCode="#,##0.00\ &quot;€&quot;"/>
      <alignment horizontal="right" vertical="center" textRotation="0" wrapText="0" indent="3" justifyLastLine="0" shrinkToFit="0" readingOrder="0"/>
    </dxf>
    <dxf>
      <numFmt numFmtId="167" formatCode="#,##0.00\ &quot;€&quot;"/>
      <alignment horizontal="right" vertical="center" textRotation="0" wrapText="0" indent="3" justifyLastLine="0" shrinkToFit="0" readingOrder="0"/>
    </dxf>
    <dxf>
      <fill>
        <patternFill patternType="solid">
          <fgColor indexed="64"/>
          <bgColor theme="2"/>
        </patternFill>
      </fill>
      <alignment horizontal="general" vertical="center" textRotation="0" wrapText="0" indent="0" justifyLastLine="0" shrinkToFit="0" readingOrder="0"/>
    </dxf>
    <dxf>
      <protection locked="1" hidden="0"/>
    </dxf>
    <dxf>
      <alignment horizontal="left" vertical="center" textRotation="0" wrapText="1" indent="0" justifyLastLine="0" shrinkToFit="0" readingOrder="0"/>
      <protection locked="1" hidden="0"/>
    </dxf>
    <dxf>
      <alignment horizontal="left" vertical="center" textRotation="0" wrapText="1" indent="0" justifyLastLine="0" shrinkToFit="0" readingOrder="0"/>
      <protection locked="1" hidden="0"/>
    </dxf>
    <dxf>
      <alignment horizontal="left" vertical="center" textRotation="0" wrapText="1" indent="0" justifyLastLine="0" shrinkToFit="0" readingOrder="0"/>
      <protection locked="1" hidden="0"/>
    </dxf>
    <dxf>
      <protection locked="1" hidden="0"/>
    </dxf>
    <dxf>
      <protection locked="1" hidden="0"/>
    </dxf>
    <dxf>
      <protection locked="1" hidden="0"/>
    </dxf>
    <dxf>
      <border>
        <right/>
        <bottom style="thin">
          <color theme="0"/>
        </bottom>
        <vertical/>
        <horizontal/>
      </border>
    </dxf>
    <dxf>
      <font>
        <color rgb="FFFF0000"/>
      </font>
      <fill>
        <patternFill>
          <bgColor theme="2"/>
        </patternFill>
      </fill>
    </dxf>
    <dxf>
      <font>
        <b/>
        <i val="0"/>
        <strike/>
        <color theme="4" tint="0.39994506668294322"/>
      </font>
    </dxf>
    <dxf>
      <font>
        <b/>
        <i val="0"/>
        <color theme="4" tint="-0.24994659260841701"/>
      </font>
      <fill>
        <patternFill>
          <bgColor theme="2"/>
        </patternFill>
      </fill>
      <border>
        <top style="medium">
          <color theme="4"/>
        </top>
        <bottom style="medium">
          <color theme="4"/>
        </bottom>
      </border>
    </dxf>
    <dxf>
      <font>
        <b val="0"/>
        <i val="0"/>
        <color theme="4" tint="-0.24994659260841701"/>
      </font>
      <fill>
        <patternFill>
          <bgColor theme="2"/>
        </patternFill>
      </fill>
    </dxf>
  </dxfs>
  <tableStyles count="1" defaultTableStyle="Lista de la compra" defaultPivotStyle="PivotStyleLight8">
    <tableStyle name="Lista de la compra" pivot="0" count="2" xr9:uid="{00000000-0011-0000-FFFF-FFFF00000000}">
      <tableStyleElement type="wholeTable" dxfId="15"/>
      <tableStyleElement type="header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180973</xdr:colOff>
      <xdr:row>0</xdr:row>
      <xdr:rowOff>0</xdr:rowOff>
    </xdr:from>
    <xdr:to>
      <xdr:col>10</xdr:col>
      <xdr:colOff>19049</xdr:colOff>
      <xdr:row>0</xdr:row>
      <xdr:rowOff>762000</xdr:rowOff>
    </xdr:to>
    <xdr:pic>
      <xdr:nvPicPr>
        <xdr:cNvPr id="6" name="Imagen 5" descr="Verduras frescas: lechuga, tomates y pepinos">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3" y="0"/>
          <a:ext cx="11620501" cy="762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adelaCompra" displayName="ListadelaCompra" ref="B5:J23" headerRowDxfId="10" dataDxfId="9" totalsRowDxfId="8">
  <autoFilter ref="B5:J23" xr:uid="{00000000-0009-0000-0100-000001000000}"/>
  <tableColumns count="9">
    <tableColumn id="1" xr3:uid="{00000000-0010-0000-0000-000001000000}" name="¿LISTO?" totalsRowLabel="Total" dataCellStyle="Centrar"/>
    <tableColumn id="2" xr3:uid="{00000000-0010-0000-0000-000002000000}" name="ARTÍCULO" dataDxfId="7"/>
    <tableColumn id="9" xr3:uid="{00000000-0010-0000-0000-000009000000}" name="TIENDA" dataDxfId="6"/>
    <tableColumn id="3" xr3:uid="{00000000-0010-0000-0000-000003000000}" name="CATEGORÍA" dataDxfId="5"/>
    <tableColumn id="4" xr3:uid="{00000000-0010-0000-0000-000004000000}" name="CANT." dataCellStyle="Centrar"/>
    <tableColumn id="8" xr3:uid="{00000000-0010-0000-0000-000008000000}" name="UNIDAD" dataDxfId="4" totalsRowDxfId="3"/>
    <tableColumn id="5" xr3:uid="{00000000-0010-0000-0000-000005000000}" name="PRECIO POR UNIDAD" dataDxfId="2"/>
    <tableColumn id="6" xr3:uid="{00000000-0010-0000-0000-000006000000}" name="TOTAL" dataDxfId="1">
      <calculatedColumnFormula>IFERROR(ListadelaCompra[CANT.]*ListadelaCompra[PRECIO POR UNIDAD],"")</calculatedColumnFormula>
    </tableColumn>
    <tableColumn id="7" xr3:uid="{00000000-0010-0000-0000-000007000000}" name="NOTAS" totalsRowFunction="count" dataDxfId="0"/>
  </tableColumns>
  <tableStyleInfo name="Lista de la compra" showFirstColumn="0" showLastColumn="0" showRowStripes="1" showColumnStripes="0"/>
  <extLst>
    <ext xmlns:x14="http://schemas.microsoft.com/office/spreadsheetml/2009/9/main" uri="{504A1905-F514-4f6f-8877-14C23A59335A}">
      <x14:table altTextSummary="Escriba en esta tabla la información siguiente relativa a la compra: Artículo, Nombre de la tienda, Categoría, Cantidad, Unidad, Precio unitario y Notas. Seleccione Sí en la columna Listo cuando compre un artículo."/>
    </ext>
  </extLst>
</table>
</file>

<file path=xl/theme/theme1.xml><?xml version="1.0" encoding="utf-8"?>
<a:theme xmlns:a="http://schemas.openxmlformats.org/drawingml/2006/main" name="Office Theme">
  <a:themeElements>
    <a:clrScheme name="Grocery List">
      <a:dk1>
        <a:sysClr val="windowText" lastClr="000000"/>
      </a:dk1>
      <a:lt1>
        <a:sysClr val="window" lastClr="FFFFFF"/>
      </a:lt1>
      <a:dk2>
        <a:srgbClr val="505050"/>
      </a:dk2>
      <a:lt2>
        <a:srgbClr val="F5F5F5"/>
      </a:lt2>
      <a:accent1>
        <a:srgbClr val="93855A"/>
      </a:accent1>
      <a:accent2>
        <a:srgbClr val="7FAC39"/>
      </a:accent2>
      <a:accent3>
        <a:srgbClr val="7954F2"/>
      </a:accent3>
      <a:accent4>
        <a:srgbClr val="0041D2"/>
      </a:accent4>
      <a:accent5>
        <a:srgbClr val="BF1A8D"/>
      </a:accent5>
      <a:accent6>
        <a:srgbClr val="287F71"/>
      </a:accent6>
      <a:hlink>
        <a:srgbClr val="0041D2"/>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fitToPage="1"/>
  </sheetPr>
  <dimension ref="A1:J23"/>
  <sheetViews>
    <sheetView showGridLines="0" tabSelected="1" zoomScaleNormal="100" workbookViewId="0"/>
  </sheetViews>
  <sheetFormatPr baseColWidth="10" defaultColWidth="9.140625" defaultRowHeight="30" customHeight="1" x14ac:dyDescent="0.25"/>
  <cols>
    <col min="1" max="1" width="2.7109375" style="7" customWidth="1"/>
    <col min="2" max="2" width="13.85546875" style="2" customWidth="1"/>
    <col min="3" max="3" width="22.7109375" style="2" customWidth="1"/>
    <col min="4" max="4" width="29.7109375" style="2" customWidth="1"/>
    <col min="5" max="5" width="27.42578125" style="2" customWidth="1"/>
    <col min="6" max="6" width="27.28515625" style="2" customWidth="1"/>
    <col min="7" max="7" width="29" style="2" customWidth="1"/>
    <col min="8" max="8" width="29.7109375" style="23" customWidth="1"/>
    <col min="9" max="9" width="29.42578125" style="2" customWidth="1"/>
    <col min="10" max="10" width="25.7109375" style="2" customWidth="1"/>
    <col min="11" max="11" width="2.7109375" style="7" customWidth="1"/>
    <col min="12" max="16384" width="9.140625" style="7"/>
  </cols>
  <sheetData>
    <row r="1" spans="1:10" s="1" customFormat="1" ht="81" customHeight="1" thickBot="1" x14ac:dyDescent="0.3">
      <c r="A1" s="30"/>
      <c r="B1" s="28"/>
      <c r="C1" s="28"/>
      <c r="D1" s="28"/>
      <c r="E1" s="28"/>
      <c r="F1" s="28"/>
      <c r="G1" s="28"/>
      <c r="H1" s="28"/>
      <c r="I1" s="28"/>
      <c r="J1" s="28"/>
    </row>
    <row r="2" spans="1:10" s="1" customFormat="1" ht="35.1" customHeight="1" thickTop="1" x14ac:dyDescent="0.25">
      <c r="B2" s="26" t="s">
        <v>53</v>
      </c>
      <c r="C2" s="27"/>
      <c r="D2" s="10" t="s">
        <v>22</v>
      </c>
      <c r="E2" s="8" t="s">
        <v>30</v>
      </c>
      <c r="F2" s="11" t="s">
        <v>34</v>
      </c>
      <c r="G2" s="12" t="s">
        <v>33</v>
      </c>
      <c r="H2" s="9" t="s">
        <v>32</v>
      </c>
      <c r="I2" s="13" t="s">
        <v>46</v>
      </c>
      <c r="J2" s="14"/>
    </row>
    <row r="3" spans="1:10" s="1" customFormat="1" ht="35.1" customHeight="1" thickBot="1" x14ac:dyDescent="0.3">
      <c r="B3" s="26"/>
      <c r="C3" s="27"/>
      <c r="D3" s="16">
        <f>IFERROR(SUMIF(ListadelaCompra[CATEGORÍA],Categoría1,ListadelaCompra[TOTAL]), "")</f>
        <v>11.95</v>
      </c>
      <c r="E3" s="17">
        <f>IFERROR(SUMIF(ListadelaCompra[CATEGORÍA],Categoría2,ListadelaCompra[TOTAL]), "")</f>
        <v>6.1150000000000002</v>
      </c>
      <c r="F3" s="18">
        <f>IFERROR(SUMIF(ListadelaCompra[CATEGORÍA],Categoría3,ListadelaCompra[TOTAL]), "")</f>
        <v>31.85</v>
      </c>
      <c r="G3" s="19">
        <f>IFERROR(SUMIF(ListadelaCompra[CATEGORÍA],Categoría4,ListadelaCompra[TOTAL]), "")</f>
        <v>216.60000000000002</v>
      </c>
      <c r="H3" s="20">
        <f>IFERROR(SUMIF(ListadelaCompra[CATEGORÍA],Categoría5,ListadelaCompra[TOTAL]), "")</f>
        <v>3.99</v>
      </c>
      <c r="I3" s="21">
        <f>SUM(ListadelaCompra[TOTAL])</f>
        <v>270.505</v>
      </c>
      <c r="J3" s="14"/>
    </row>
    <row r="4" spans="1:10" s="1" customFormat="1" ht="21" customHeight="1" thickTop="1" x14ac:dyDescent="0.25">
      <c r="B4" s="29" t="s">
        <v>0</v>
      </c>
      <c r="C4" s="29"/>
      <c r="D4" s="29"/>
      <c r="E4" s="29"/>
      <c r="F4" s="29"/>
      <c r="G4" s="29"/>
      <c r="H4" s="29"/>
      <c r="I4" s="14" t="str">
        <f>IF(SUM(D3:H3)&lt;&gt;SUM(ListadelaCompra[TOTAL]),"No cuadra","")</f>
        <v/>
      </c>
      <c r="J4" s="14"/>
    </row>
    <row r="5" spans="1:10" s="1" customFormat="1" ht="30" customHeight="1" x14ac:dyDescent="0.25">
      <c r="B5" s="3" t="s">
        <v>1</v>
      </c>
      <c r="C5" s="4" t="s">
        <v>3</v>
      </c>
      <c r="D5" s="5" t="s">
        <v>23</v>
      </c>
      <c r="E5" s="5" t="s">
        <v>31</v>
      </c>
      <c r="F5" s="3" t="s">
        <v>35</v>
      </c>
      <c r="G5" s="5" t="s">
        <v>36</v>
      </c>
      <c r="H5" s="5" t="s">
        <v>45</v>
      </c>
      <c r="I5" s="22" t="s">
        <v>47</v>
      </c>
      <c r="J5" s="4" t="s">
        <v>48</v>
      </c>
    </row>
    <row r="6" spans="1:10" s="1" customFormat="1" ht="30" customHeight="1" x14ac:dyDescent="0.25">
      <c r="B6" s="15" t="s">
        <v>2</v>
      </c>
      <c r="C6" s="24" t="s">
        <v>4</v>
      </c>
      <c r="D6" s="24" t="s">
        <v>24</v>
      </c>
      <c r="E6" s="24" t="s">
        <v>22</v>
      </c>
      <c r="F6" s="15">
        <v>2</v>
      </c>
      <c r="G6" s="5" t="s">
        <v>37</v>
      </c>
      <c r="H6" s="25">
        <v>2.99</v>
      </c>
      <c r="I6" s="25">
        <f>IFERROR(ListadelaCompra[CANT.]*ListadelaCompra[PRECIO POR UNIDAD],"")</f>
        <v>5.98</v>
      </c>
      <c r="J6" s="6"/>
    </row>
    <row r="7" spans="1:10" s="1" customFormat="1" ht="30" customHeight="1" x14ac:dyDescent="0.25">
      <c r="B7" s="15" t="s">
        <v>2</v>
      </c>
      <c r="C7" s="24" t="s">
        <v>5</v>
      </c>
      <c r="D7" s="24" t="s">
        <v>24</v>
      </c>
      <c r="E7" s="24" t="s">
        <v>22</v>
      </c>
      <c r="F7" s="15">
        <v>3</v>
      </c>
      <c r="G7" s="5" t="s">
        <v>37</v>
      </c>
      <c r="H7" s="25">
        <v>1.99</v>
      </c>
      <c r="I7" s="25">
        <f>IFERROR(ListadelaCompra[CANT.]*ListadelaCompra[PRECIO POR UNIDAD],"")</f>
        <v>5.97</v>
      </c>
      <c r="J7" s="6" t="s">
        <v>49</v>
      </c>
    </row>
    <row r="8" spans="1:10" s="1" customFormat="1" ht="30" customHeight="1" x14ac:dyDescent="0.25">
      <c r="B8" s="15"/>
      <c r="C8" s="24" t="s">
        <v>6</v>
      </c>
      <c r="D8" s="24" t="s">
        <v>25</v>
      </c>
      <c r="E8" s="24" t="s">
        <v>32</v>
      </c>
      <c r="F8" s="15">
        <v>1</v>
      </c>
      <c r="G8" s="5" t="s">
        <v>38</v>
      </c>
      <c r="H8" s="25">
        <v>3.99</v>
      </c>
      <c r="I8" s="25">
        <f>IFERROR(ListadelaCompra[CANT.]*ListadelaCompra[PRECIO POR UNIDAD],"")</f>
        <v>3.99</v>
      </c>
      <c r="J8" s="6"/>
    </row>
    <row r="9" spans="1:10" s="1" customFormat="1" ht="30" customHeight="1" x14ac:dyDescent="0.25">
      <c r="B9" s="15" t="s">
        <v>2</v>
      </c>
      <c r="C9" s="24" t="s">
        <v>7</v>
      </c>
      <c r="D9" s="24" t="s">
        <v>26</v>
      </c>
      <c r="E9" s="24" t="s">
        <v>33</v>
      </c>
      <c r="F9" s="15">
        <v>2</v>
      </c>
      <c r="G9" s="5" t="s">
        <v>39</v>
      </c>
      <c r="H9" s="25">
        <v>2.29</v>
      </c>
      <c r="I9" s="25">
        <f>IFERROR(ListadelaCompra[CANT.]*ListadelaCompra[PRECIO POR UNIDAD],"")</f>
        <v>4.58</v>
      </c>
      <c r="J9" s="6"/>
    </row>
    <row r="10" spans="1:10" s="1" customFormat="1" ht="30" customHeight="1" x14ac:dyDescent="0.25">
      <c r="B10" s="15"/>
      <c r="C10" s="24" t="s">
        <v>8</v>
      </c>
      <c r="D10" s="24" t="s">
        <v>26</v>
      </c>
      <c r="E10" s="24" t="s">
        <v>33</v>
      </c>
      <c r="F10" s="15">
        <v>4</v>
      </c>
      <c r="G10" s="5" t="s">
        <v>37</v>
      </c>
      <c r="H10" s="25">
        <v>3.49</v>
      </c>
      <c r="I10" s="25">
        <f>IFERROR(ListadelaCompra[CANT.]*ListadelaCompra[PRECIO POR UNIDAD],"")</f>
        <v>13.96</v>
      </c>
      <c r="J10" s="6"/>
    </row>
    <row r="11" spans="1:10" s="1" customFormat="1" ht="30" customHeight="1" x14ac:dyDescent="0.25">
      <c r="B11" s="15" t="s">
        <v>2</v>
      </c>
      <c r="C11" s="24" t="s">
        <v>9</v>
      </c>
      <c r="D11" s="24" t="s">
        <v>26</v>
      </c>
      <c r="E11" s="24" t="s">
        <v>33</v>
      </c>
      <c r="F11" s="15">
        <v>2</v>
      </c>
      <c r="G11" s="5" t="s">
        <v>40</v>
      </c>
      <c r="H11" s="25">
        <v>1.5</v>
      </c>
      <c r="I11" s="25">
        <f>IFERROR(ListadelaCompra[CANT.]*ListadelaCompra[PRECIO POR UNIDAD],"")</f>
        <v>3</v>
      </c>
      <c r="J11" s="6"/>
    </row>
    <row r="12" spans="1:10" s="1" customFormat="1" ht="30" customHeight="1" x14ac:dyDescent="0.25">
      <c r="B12" s="15" t="s">
        <v>2</v>
      </c>
      <c r="C12" s="24" t="s">
        <v>10</v>
      </c>
      <c r="D12" s="24" t="s">
        <v>25</v>
      </c>
      <c r="E12" s="24" t="s">
        <v>33</v>
      </c>
      <c r="F12" s="15">
        <v>2</v>
      </c>
      <c r="G12" s="5" t="s">
        <v>38</v>
      </c>
      <c r="H12" s="25">
        <v>1.99</v>
      </c>
      <c r="I12" s="25">
        <f>IFERROR(ListadelaCompra[CANT.]*ListadelaCompra[PRECIO POR UNIDAD],"")</f>
        <v>3.98</v>
      </c>
      <c r="J12" s="6"/>
    </row>
    <row r="13" spans="1:10" s="1" customFormat="1" ht="30" customHeight="1" x14ac:dyDescent="0.25">
      <c r="B13" s="15"/>
      <c r="C13" s="24" t="s">
        <v>11</v>
      </c>
      <c r="D13" s="24" t="s">
        <v>26</v>
      </c>
      <c r="E13" s="24" t="s">
        <v>33</v>
      </c>
      <c r="F13" s="15">
        <v>1</v>
      </c>
      <c r="G13" s="5" t="s">
        <v>37</v>
      </c>
      <c r="H13" s="25">
        <v>2.29</v>
      </c>
      <c r="I13" s="25">
        <f>IFERROR(ListadelaCompra[CANT.]*ListadelaCompra[PRECIO POR UNIDAD],"")</f>
        <v>2.29</v>
      </c>
      <c r="J13" s="6"/>
    </row>
    <row r="14" spans="1:10" s="1" customFormat="1" ht="30" customHeight="1" x14ac:dyDescent="0.25">
      <c r="B14" s="15"/>
      <c r="C14" s="24" t="s">
        <v>12</v>
      </c>
      <c r="D14" s="24" t="s">
        <v>25</v>
      </c>
      <c r="E14" s="24" t="s">
        <v>30</v>
      </c>
      <c r="F14" s="15">
        <v>0.5</v>
      </c>
      <c r="G14" s="5" t="s">
        <v>37</v>
      </c>
      <c r="H14" s="25">
        <v>2.25</v>
      </c>
      <c r="I14" s="25">
        <f>IFERROR(ListadelaCompra[CANT.]*ListadelaCompra[PRECIO POR UNIDAD],"")</f>
        <v>1.125</v>
      </c>
      <c r="J14" s="6"/>
    </row>
    <row r="15" spans="1:10" s="1" customFormat="1" ht="30" customHeight="1" x14ac:dyDescent="0.25">
      <c r="B15" s="15" t="s">
        <v>2</v>
      </c>
      <c r="C15" s="24" t="s">
        <v>13</v>
      </c>
      <c r="D15" s="24" t="s">
        <v>27</v>
      </c>
      <c r="E15" s="24" t="s">
        <v>34</v>
      </c>
      <c r="F15" s="15">
        <v>2</v>
      </c>
      <c r="G15" s="5" t="s">
        <v>41</v>
      </c>
      <c r="H15" s="25">
        <v>3.99</v>
      </c>
      <c r="I15" s="25">
        <f>IFERROR(ListadelaCompra[CANT.]*ListadelaCompra[PRECIO POR UNIDAD],"")</f>
        <v>7.98</v>
      </c>
      <c r="J15" s="6"/>
    </row>
    <row r="16" spans="1:10" s="1" customFormat="1" ht="30" customHeight="1" x14ac:dyDescent="0.25">
      <c r="B16" s="15" t="s">
        <v>2</v>
      </c>
      <c r="C16" s="24" t="s">
        <v>14</v>
      </c>
      <c r="D16" s="24" t="s">
        <v>27</v>
      </c>
      <c r="E16" s="24" t="s">
        <v>34</v>
      </c>
      <c r="F16" s="15">
        <v>1</v>
      </c>
      <c r="G16" s="5" t="s">
        <v>37</v>
      </c>
      <c r="H16" s="25">
        <v>9.99</v>
      </c>
      <c r="I16" s="25">
        <f>IFERROR(ListadelaCompra[CANT.]*ListadelaCompra[PRECIO POR UNIDAD],"")</f>
        <v>9.99</v>
      </c>
      <c r="J16" s="6" t="s">
        <v>50</v>
      </c>
    </row>
    <row r="17" spans="2:10" s="1" customFormat="1" ht="30" customHeight="1" x14ac:dyDescent="0.25">
      <c r="B17" s="15" t="s">
        <v>2</v>
      </c>
      <c r="C17" s="24" t="s">
        <v>15</v>
      </c>
      <c r="D17" s="24" t="s">
        <v>27</v>
      </c>
      <c r="E17" s="24" t="s">
        <v>34</v>
      </c>
      <c r="F17" s="15">
        <v>2</v>
      </c>
      <c r="G17" s="5" t="s">
        <v>42</v>
      </c>
      <c r="H17" s="25">
        <v>3.5</v>
      </c>
      <c r="I17" s="25">
        <f>IFERROR(ListadelaCompra[CANT.]*ListadelaCompra[PRECIO POR UNIDAD],"")</f>
        <v>7</v>
      </c>
      <c r="J17" s="6"/>
    </row>
    <row r="18" spans="2:10" s="1" customFormat="1" ht="30" customHeight="1" x14ac:dyDescent="0.25">
      <c r="B18" s="15" t="s">
        <v>2</v>
      </c>
      <c r="C18" s="24" t="s">
        <v>16</v>
      </c>
      <c r="D18" s="24" t="s">
        <v>27</v>
      </c>
      <c r="E18" s="24" t="s">
        <v>34</v>
      </c>
      <c r="F18" s="15">
        <v>1</v>
      </c>
      <c r="G18" s="5" t="s">
        <v>43</v>
      </c>
      <c r="H18" s="25">
        <v>3.89</v>
      </c>
      <c r="I18" s="25">
        <f>IFERROR(ListadelaCompra[CANT.]*ListadelaCompra[PRECIO POR UNIDAD],"")</f>
        <v>3.89</v>
      </c>
      <c r="J18" s="6"/>
    </row>
    <row r="19" spans="2:10" s="1" customFormat="1" ht="30" customHeight="1" x14ac:dyDescent="0.25">
      <c r="B19" s="15" t="s">
        <v>2</v>
      </c>
      <c r="C19" s="24" t="s">
        <v>17</v>
      </c>
      <c r="D19" s="24" t="s">
        <v>27</v>
      </c>
      <c r="E19" s="24" t="s">
        <v>34</v>
      </c>
      <c r="F19" s="15">
        <v>1</v>
      </c>
      <c r="G19" s="5" t="s">
        <v>44</v>
      </c>
      <c r="H19" s="25">
        <v>2.99</v>
      </c>
      <c r="I19" s="25">
        <f>IFERROR(ListadelaCompra[CANT.]*ListadelaCompra[PRECIO POR UNIDAD],"")</f>
        <v>2.99</v>
      </c>
      <c r="J19" s="6"/>
    </row>
    <row r="20" spans="2:10" s="1" customFormat="1" ht="30" customHeight="1" x14ac:dyDescent="0.25">
      <c r="B20" s="15"/>
      <c r="C20" s="24" t="s">
        <v>18</v>
      </c>
      <c r="D20" s="24" t="s">
        <v>25</v>
      </c>
      <c r="E20" s="24" t="s">
        <v>30</v>
      </c>
      <c r="F20" s="15">
        <v>1</v>
      </c>
      <c r="G20" s="5" t="s">
        <v>43</v>
      </c>
      <c r="H20" s="25">
        <v>4.99</v>
      </c>
      <c r="I20" s="25">
        <f>IFERROR(ListadelaCompra[CANT.]*ListadelaCompra[PRECIO POR UNIDAD],"")</f>
        <v>4.99</v>
      </c>
      <c r="J20" s="6" t="s">
        <v>51</v>
      </c>
    </row>
    <row r="21" spans="2:10" s="1" customFormat="1" ht="30" customHeight="1" x14ac:dyDescent="0.25">
      <c r="B21" s="15"/>
      <c r="C21" s="24" t="s">
        <v>19</v>
      </c>
      <c r="D21" s="24" t="s">
        <v>28</v>
      </c>
      <c r="E21" s="24" t="s">
        <v>33</v>
      </c>
      <c r="F21" s="15">
        <v>10</v>
      </c>
      <c r="G21" s="5" t="s">
        <v>37</v>
      </c>
      <c r="H21" s="25">
        <v>7.99</v>
      </c>
      <c r="I21" s="25">
        <f>IFERROR(ListadelaCompra[CANT.]*ListadelaCompra[PRECIO POR UNIDAD],"")</f>
        <v>79.900000000000006</v>
      </c>
      <c r="J21" s="6" t="s">
        <v>52</v>
      </c>
    </row>
    <row r="22" spans="2:10" s="1" customFormat="1" ht="30" customHeight="1" x14ac:dyDescent="0.25">
      <c r="B22" s="15"/>
      <c r="C22" s="24" t="s">
        <v>20</v>
      </c>
      <c r="D22" s="24" t="s">
        <v>29</v>
      </c>
      <c r="E22" s="24" t="s">
        <v>33</v>
      </c>
      <c r="F22" s="15">
        <v>6</v>
      </c>
      <c r="G22" s="5" t="s">
        <v>37</v>
      </c>
      <c r="H22" s="25">
        <v>8.99</v>
      </c>
      <c r="I22" s="25">
        <f>IFERROR(ListadelaCompra[CANT.]*ListadelaCompra[PRECIO POR UNIDAD],"")</f>
        <v>53.94</v>
      </c>
      <c r="J22" s="6"/>
    </row>
    <row r="23" spans="2:10" s="1" customFormat="1" ht="30" customHeight="1" x14ac:dyDescent="0.25">
      <c r="B23" s="15"/>
      <c r="C23" s="24" t="s">
        <v>21</v>
      </c>
      <c r="D23" s="24" t="s">
        <v>29</v>
      </c>
      <c r="E23" s="24" t="s">
        <v>33</v>
      </c>
      <c r="F23" s="15">
        <v>5</v>
      </c>
      <c r="G23" s="5" t="s">
        <v>37</v>
      </c>
      <c r="H23" s="25">
        <v>10.99</v>
      </c>
      <c r="I23" s="25">
        <f>IFERROR(ListadelaCompra[CANT.]*ListadelaCompra[PRECIO POR UNIDAD],"")</f>
        <v>54.95</v>
      </c>
      <c r="J23" s="6"/>
    </row>
  </sheetData>
  <mergeCells count="3">
    <mergeCell ref="B2:C3"/>
    <mergeCell ref="B1:J1"/>
    <mergeCell ref="B4:H4"/>
  </mergeCells>
  <conditionalFormatting sqref="B6:J23">
    <cfRule type="expression" dxfId="13" priority="1">
      <formula>$B6="Sí"</formula>
    </cfRule>
  </conditionalFormatting>
  <conditionalFormatting sqref="I2:I4">
    <cfRule type="expression" dxfId="12" priority="2">
      <formula>SUM($D$3:$H$3)&lt;&gt;SUM($I$6:$I$23)</formula>
    </cfRule>
  </conditionalFormatting>
  <conditionalFormatting sqref="I4">
    <cfRule type="expression" dxfId="11" priority="3">
      <formula>SUM($D$3:$H$3)&lt;&gt;SUM($I$6:$I$23)</formula>
    </cfRule>
  </conditionalFormatting>
  <dataValidations xWindow="58" yWindow="320" count="19">
    <dataValidation type="list" errorStyle="warning" allowBlank="1" showInputMessage="1" showErrorMessage="1" error="Seleccione Sí en la lista para los artículos que haya comprado. Seleccione CANCELAR y, a continuación, presione ALT+FLECHA ABAJO para abrir la lista desplegable. Presione ENTRAR para realizar la selección." sqref="B6:B23" xr:uid="{00000000-0002-0000-0000-000000000000}">
      <formula1>"Sí"</formula1>
    </dataValidation>
    <dataValidation type="list" errorStyle="warning" allowBlank="1" showInputMessage="1" showErrorMessage="1" error="Seleccione Categoría en la lista. Seleccione CANCELAR y, a continuación, presione ALT+FLECHA ABAJO para abrir la lista desplegable. Presione ENTRAR para realizar la selección." sqref="E6:E23" xr:uid="{00000000-0002-0000-0000-000001000000}">
      <formula1>BúsquedaCategoría</formula1>
    </dataValidation>
    <dataValidation allowBlank="1" showInputMessage="1" showErrorMessage="1" prompt="Cree una lista de la compra en esta hoja de cálculo destinada a tal efecto. Use la columna Listo para indicar si se han comprado los artículos." sqref="A1" xr:uid="{00000000-0002-0000-0000-000002000000}"/>
    <dataValidation allowBlank="1" showInputMessage="1" showErrorMessage="1" prompt="La imagen se sitúa en esta fila." sqref="B1" xr:uid="{00000000-0002-0000-0000-000003000000}"/>
    <dataValidation allowBlank="1" showInputMessage="1" showErrorMessage="1" prompt="El Total general se calcula automáticamente en esta celda. Si el Total general no coincide con el total de la tabla, aparecerá debajo de este el texto &quot;las cantidades no cuadran&quot;." sqref="I3" xr:uid="{00000000-0002-0000-0000-000004000000}"/>
    <dataValidation allowBlank="1" showInputMessage="1" showErrorMessage="1" prompt="El texto aparecerá automáticamente si el total de la tabla no es igual al Total general. Esto ocurre cuando se modifica el nombre de la categoría de la fila 2, pero la categoría en la columna E de la tabla hace referencia al nombre antiguo." sqref="I4" xr:uid="{00000000-0002-0000-0000-000005000000}"/>
    <dataValidation allowBlank="1" showInputMessage="1" showErrorMessage="1" prompt="Seleccione Sí en esta columna para los artículos comprados. El estilo de fuente cambia a tachado. Presione ALT+FLECHA ABAJO para abrir la lista desplegable. Presione ENTRAR para seleccionar. Use los filtros de encabezado para buscar entradas concretas." sqref="B5" xr:uid="{00000000-0002-0000-0000-000006000000}"/>
    <dataValidation allowBlank="1" showInputMessage="1" showErrorMessage="1" prompt="Escriba los artículos en la columna con este encabezado." sqref="C5" xr:uid="{00000000-0002-0000-0000-000007000000}"/>
    <dataValidation allowBlank="1" showInputMessage="1" showErrorMessage="1" prompt="Escriba el nombre de las tiendas en la columna con este encabezado." sqref="D5" xr:uid="{00000000-0002-0000-0000-000008000000}"/>
    <dataValidation allowBlank="1" showInputMessage="1" showErrorMessage="1" prompt="Seleccione la categoría en la columna con este encabezado. Presione ALT+FLECHA ABAJO para abrir la lista desplegable. Presione ENTRAR para seleccionar. Los nombres de las categorías se rellenan en función de los valores definidos más arriba." sqref="E5" xr:uid="{00000000-0002-0000-0000-000009000000}"/>
    <dataValidation allowBlank="1" showInputMessage="1" showErrorMessage="1" prompt="Escriba las cantidades en la columna con este encabezado." sqref="F5" xr:uid="{00000000-0002-0000-0000-00000A000000}"/>
    <dataValidation allowBlank="1" showInputMessage="1" showErrorMessage="1" prompt="Escriba las unidades en la columna con este encabezado." sqref="G5" xr:uid="{00000000-0002-0000-0000-00000B000000}"/>
    <dataValidation allowBlank="1" showInputMessage="1" showErrorMessage="1" prompt="Escriba el precio unitario en la columna con este encabezado." sqref="H5" xr:uid="{00000000-0002-0000-0000-00000C000000}"/>
    <dataValidation allowBlank="1" showInputMessage="1" showErrorMessage="1" prompt="El total se calcula automáticamente en la columna con este encabezado." sqref="I5" xr:uid="{00000000-0002-0000-0000-00000D000000}"/>
    <dataValidation allowBlank="1" showInputMessage="1" showErrorMessage="1" prompt="Escriba notas en la columna con este encabezado." sqref="J5" xr:uid="{00000000-0002-0000-0000-00000E000000}"/>
    <dataValidation allowBlank="1" showInputMessage="1" showErrorMessage="1" prompt="Escriba la categoría en esta celda." sqref="D2:H2" xr:uid="{00000000-0002-0000-0000-00000F000000}"/>
    <dataValidation allowBlank="1" showInputMessage="1" showErrorMessage="1" prompt="El total general se calcula automáticamente en la celda inmediatamente inferior." sqref="I2" xr:uid="{00000000-0002-0000-0000-000010000000}"/>
    <dataValidation allowBlank="1" showInputMessage="1" showErrorMessage="1" prompt="El total para la categoría indicada arriba se actualiza automáticamente en esta celda." sqref="D3:H3" xr:uid="{00000000-0002-0000-0000-000011000000}"/>
    <dataValidation allowBlank="1" showInputMessage="1" showErrorMessage="1" prompt="El título de la hoja de cálculo ocupa esta celda. Personalice las categorías en las celdas situadas a la derecha. Los totales de cada categoría se actualizan automáticamente al agregar artículos a la tabla de la lista de la compra de la parte inferior." sqref="B2:C3" xr:uid="{00000000-0002-0000-0000-000012000000}"/>
  </dataValidations>
  <printOptions horizontalCentered="1"/>
  <pageMargins left="0.31496062992125984" right="0.31496062992125984" top="0.51181102362204722" bottom="0.51181102362204722" header="0.31496062992125984" footer="0.31496062992125984"/>
  <pageSetup paperSize="9" scale="40"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14</vt:i4>
      </vt:variant>
    </vt:vector>
  </HeadingPairs>
  <TitlesOfParts>
    <vt:vector size="15" baseType="lpstr">
      <vt:lpstr>Lista de la compra</vt:lpstr>
      <vt:lpstr>BúsquedaCategoría</vt:lpstr>
      <vt:lpstr>Categoría1</vt:lpstr>
      <vt:lpstr>Categoría2</vt:lpstr>
      <vt:lpstr>Categoría3</vt:lpstr>
      <vt:lpstr>Categoría4</vt:lpstr>
      <vt:lpstr>Categoría5</vt:lpstr>
      <vt:lpstr>TítuloColumnaRegión1..J3.1</vt:lpstr>
      <vt:lpstr>Títulodecolumna1</vt:lpstr>
      <vt:lpstr>'Lista de la compra'!Títulos_a_imprimir</vt:lpstr>
      <vt:lpstr>TotalCategoría1</vt:lpstr>
      <vt:lpstr>TotalCategoría2</vt:lpstr>
      <vt:lpstr>TotalCategoría3</vt:lpstr>
      <vt:lpstr>TotalCategoría4</vt:lpstr>
      <vt:lpstr>TotalCategoría5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2017-02-16T07:10:30Z</dcterms:created>
  <dcterms:modified xsi:type="dcterms:W3CDTF">2017-06-14T12:31:29Z</dcterms:modified>
</cp:coreProperties>
</file>