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mc:AlternateContent xmlns:mc="http://schemas.openxmlformats.org/markup-compatibility/2006">
    <mc:Choice Requires="x15">
      <x15ac:absPath xmlns:x15ac="http://schemas.microsoft.com/office/spreadsheetml/2010/11/ac" url="\\store\Phases6\Accounts\Template\O16_Template\__HO_Prep\20190527_Accessibility\Meco\"/>
    </mc:Choice>
  </mc:AlternateContent>
  <xr:revisionPtr revIDLastSave="0" documentId="13_ncr:1_{493C237D-D86D-4E7D-A4CC-0F688D7DA2F4}" xr6:coauthVersionLast="36" xr6:coauthVersionMax="36" xr10:uidLastSave="{00000000-0000-0000-0000-000000000000}"/>
  <bookViews>
    <workbookView xWindow="0" yWindow="0" windowWidth="28800" windowHeight="14025" xr2:uid="{00000000-000D-0000-FFFF-FFFF00000000}"/>
  </bookViews>
  <sheets>
    <sheet name="Dashboard" sheetId="1" r:id="rId1"/>
    <sheet name="Expense Log" sheetId="2" r:id="rId2"/>
    <sheet name="Personal Expenses Data" sheetId="4" state="hidden" r:id="rId3"/>
  </sheets>
  <definedNames>
    <definedName name="_xlnm.Print_Titles" localSheetId="1">'Expense Log'!$2:$2</definedName>
    <definedName name="Slicer_Category">#N/A</definedName>
    <definedName name="Slicer_Date">#N/A</definedName>
    <definedName name="Slicer_Subcategory">#N/A</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<sst xmlns="http://schemas.openxmlformats.org/spreadsheetml/2006/main" count="100" uniqueCount="43">
  <si>
    <t>to expense log &gt;</t>
  </si>
  <si>
    <t>expense log</t>
  </si>
  <si>
    <t>&lt; to dashboard</t>
  </si>
  <si>
    <t>date</t>
  </si>
  <si>
    <t>category</t>
  </si>
  <si>
    <t>subcategory</t>
  </si>
  <si>
    <t>amount</t>
  </si>
  <si>
    <t>note</t>
  </si>
  <si>
    <t>Housing</t>
  </si>
  <si>
    <t>Internet</t>
  </si>
  <si>
    <t>Landline Phone</t>
  </si>
  <si>
    <t>Electricity</t>
  </si>
  <si>
    <t>Fun</t>
  </si>
  <si>
    <t>Gym</t>
  </si>
  <si>
    <t>Daily</t>
  </si>
  <si>
    <t>Clothing</t>
  </si>
  <si>
    <t>Transport</t>
  </si>
  <si>
    <t>Subway Pass</t>
  </si>
  <si>
    <t>March Pass</t>
  </si>
  <si>
    <t>Fuel</t>
  </si>
  <si>
    <t>Hair Cut</t>
  </si>
  <si>
    <t>Tea/Coffee</t>
  </si>
  <si>
    <t>Sweets / Candy</t>
  </si>
  <si>
    <t>Contact Lenses</t>
  </si>
  <si>
    <t>April Pass</t>
  </si>
  <si>
    <t>Cinema</t>
  </si>
  <si>
    <t>Classic Movie Night</t>
  </si>
  <si>
    <t>personal expenses data</t>
  </si>
  <si>
    <t>The PivotTable below provides the data source for the Personal Expenses PivotChart on the Dashboard. Any changes you make may result in visual modifications to the PivotChart or errors.</t>
  </si>
  <si>
    <t>Row Labels</t>
  </si>
  <si>
    <t>Sum of Amount</t>
  </si>
  <si>
    <t>Mar</t>
  </si>
  <si>
    <t>Apr</t>
  </si>
  <si>
    <t>May</t>
  </si>
  <si>
    <t>Jun</t>
  </si>
  <si>
    <t>Jul</t>
  </si>
  <si>
    <t>Aug</t>
  </si>
  <si>
    <t>Grand Total</t>
  </si>
  <si>
    <t>Slicer to filter table data based on subcategory is in this cell.</t>
  </si>
  <si>
    <t>Slicer to filter table data based on category is in this cell.</t>
  </si>
  <si>
    <t>Slicer to filter table data based on date is in this cell.</t>
  </si>
  <si>
    <t>personal expenses dashboard</t>
  </si>
  <si>
    <t>PivotChart showing expenses by category and month is in this cell. Slicers to filter expenses by Date, Categories, and Subcategories is in cells B3, D3, &amp; F3,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</si>
</sst>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8">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0" fillId="3" borderId="0" xfId="0" applyFont="1" applyFill="1" applyBorder="1" applyAlignment="1">
      <alignment horizontal="left" vertical="center" wrapText="1"/>
    </xf>
    <xf numFmtId="0" fontId="3" fillId="3" borderId="0" xfId="0" applyFont="1" applyFill="1">
      <alignment horizontal="left" vertical="center" wrapText="1" indent="1"/>
    </xf>
    <xf numFmtId="4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0" fillId="3" borderId="0" xfId="0" applyNumberFormat="1" applyFont="1" applyFill="1" applyBorder="1" applyAlignment="1">
      <alignment horizontal="center" vertical="center"/>
    </xf>
    <xf numFmtId="0" fontId="3" fillId="3" borderId="0" xfId="0" applyFont="1" applyFill="1" applyAlignment="1">
      <alignment horizontal="center" vertical="center"/>
    </xf>
    <xf numFmtId="0" fontId="1" fillId="2" borderId="1" xfId="1" applyAlignment="1">
      <alignment horizontal="left" vertical="center"/>
    </xf>
    <xf numFmtId="0" fontId="1" fillId="2" borderId="1" xfId="1" applyFill="1" applyAlignment="1">
      <alignment vertical="center"/>
    </xf>
    <xf numFmtId="0" fontId="0" fillId="3" borderId="0" xfId="0">
      <alignment horizontal="left" vertical="center" wrapText="1" indent="1"/>
    </xf>
  </cellXfs>
  <cellStyles count="6">
    <cellStyle name="Currency" xfId="4" builtinId="4" customBuiltin="1"/>
    <cellStyle name="Date" xfId="5" xr:uid="{00000000-0005-0000-0000-000001000000}"/>
    <cellStyle name="Followed Hyperlink" xfId="3" builtinId="9" customBuiltin="1"/>
    <cellStyle name="Hyperlink" xfId="2" builtinId="8" customBuiltin="1"/>
    <cellStyle name="Normal" xfId="0" builtinId="0" customBuiltin="1"/>
    <cellStyle name="Title" xfId="1" builtinId="15" customBuiltin="1"/>
  </cellStyles>
  <dxfs count="26">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Expense Log" defaultPivotStyle="PivotStyleMedium9">
    <tableStyle name="Expense Log" pivot="0" count="4" xr9:uid="{00000000-0011-0000-FFFF-FFFF00000000}">
      <tableStyleElement type="wholeTable" dxfId="25"/>
      <tableStyleElement type="headerRow" dxfId="24"/>
      <tableStyleElement type="firstRowStripe" dxfId="23"/>
      <tableStyleElement type="secondRowStripe" dxfId="22"/>
    </tableStyle>
    <tableStyle name="Personal Expense Slicer" pivot="0" table="0" count="10" xr9:uid="{00000000-0011-0000-FFFF-FFFF01000000}">
      <tableStyleElement type="wholeTable" dxfId="21"/>
      <tableStyleElement type="headerRow" dxfId="20"/>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[TF00000037_Updated.xlsx]Personal Expenses Data!PersonalExpensesData</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'Personal Expenses Data'!$C$3</c:f>
              <c:strCache>
                <c:ptCount val="1"/>
                <c:pt idx="0">
                  <c:v>Total</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'Personal Expenses Data'!$B$4:$B$21</c:f>
              <c:multiLvlStrCache>
                <c:ptCount val="11"/>
                <c:lvl>
                  <c:pt idx="0">
                    <c:v>Fun</c:v>
                  </c:pt>
                  <c:pt idx="1">
                    <c:v>Transport</c:v>
                  </c:pt>
                  <c:pt idx="2">
                    <c:v>Daily</c:v>
                  </c:pt>
                  <c:pt idx="3">
                    <c:v>Housing</c:v>
                  </c:pt>
                  <c:pt idx="4">
                    <c:v>Transport</c:v>
                  </c:pt>
                  <c:pt idx="5">
                    <c:v>Daily</c:v>
                  </c:pt>
                  <c:pt idx="6">
                    <c:v>Housing</c:v>
                  </c:pt>
                  <c:pt idx="7">
                    <c:v>Transport</c:v>
                  </c:pt>
                  <c:pt idx="8">
                    <c:v>Daily</c:v>
                  </c:pt>
                  <c:pt idx="9">
                    <c:v>Fun</c:v>
                  </c:pt>
                  <c:pt idx="10">
                    <c:v>Daily</c:v>
                  </c:pt>
                </c:lvl>
                <c:lvl>
                  <c:pt idx="0">
                    <c:v>Mar</c:v>
                  </c:pt>
                  <c:pt idx="4">
                    <c:v>Apr</c:v>
                  </c:pt>
                  <c:pt idx="7">
                    <c:v>May</c:v>
                  </c:pt>
                  <c:pt idx="8">
                    <c:v>Jun</c:v>
                  </c:pt>
                  <c:pt idx="9">
                    <c:v>Jul</c:v>
                  </c:pt>
                  <c:pt idx="10">
                    <c:v>Aug</c:v>
                  </c:pt>
                </c:lvl>
              </c:multiLvlStrCache>
            </c:multiLvlStrRef>
          </c:cat>
          <c:val>
            <c:numRef>
              <c:f>'Personal Expenses Data'!$C$4:$C$21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5610225</xdr:colOff>
      <xdr:row>1</xdr:row>
      <xdr:rowOff>3381374</xdr:rowOff>
    </xdr:to>
    <xdr:graphicFrame macro="">
      <xdr:nvGraphicFramePr>
        <xdr:cNvPr id="2" name="Personal Expenses" descr="Personal Expense PivotChart for total expenses by category, grouped by month">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238125</xdr:colOff>
      <xdr:row>2</xdr:row>
      <xdr:rowOff>152400</xdr:rowOff>
    </xdr:from>
    <xdr:to>
      <xdr:col>4</xdr:col>
      <xdr:colOff>647700</xdr:colOff>
      <xdr:row>2</xdr:row>
      <xdr:rowOff>1695450</xdr:rowOff>
    </xdr:to>
    <mc:AlternateContent xmlns:mc="http://schemas.openxmlformats.org/markup-compatibility/2006" xmlns:a14="http://schemas.microsoft.com/office/drawing/2010/main">
      <mc:Choice Requires="a14">
        <xdr:graphicFrame macro="">
          <xdr:nvGraphicFramePr>
            <xdr:cNvPr id="4" name="Category"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635375" y="4406900"/>
              <a:ext cx="2162175" cy="20751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133350</xdr:colOff>
      <xdr:row>2</xdr:row>
      <xdr:rowOff>152401</xdr:rowOff>
    </xdr:from>
    <xdr:to>
      <xdr:col>5</xdr:col>
      <xdr:colOff>5562599</xdr:colOff>
      <xdr:row>2</xdr:row>
      <xdr:rowOff>1752601</xdr:rowOff>
    </xdr:to>
    <mc:AlternateContent xmlns:mc="http://schemas.openxmlformats.org/markup-compatibility/2006" xmlns:a14="http://schemas.microsoft.com/office/drawing/2010/main">
      <mc:Choice Requires="a14">
        <xdr:graphicFrame macro="">
          <xdr:nvGraphicFramePr>
            <xdr:cNvPr id="5" name="Subcategory"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6273800" y="4406900"/>
              <a:ext cx="5429249" cy="20751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200025</xdr:colOff>
      <xdr:row>2</xdr:row>
      <xdr:rowOff>152400</xdr:rowOff>
    </xdr:from>
    <xdr:to>
      <xdr:col>2</xdr:col>
      <xdr:colOff>1666875</xdr:colOff>
      <xdr:row>2</xdr:row>
      <xdr:rowOff>1706880</xdr:rowOff>
    </xdr:to>
    <mc:AlternateContent xmlns:mc="http://schemas.openxmlformats.org/markup-compatibility/2006" xmlns:a14="http://schemas.microsoft.com/office/drawing/2010/main">
      <mc:Choice Requires="a14">
        <xdr:graphicFrame macro="">
          <xdr:nvGraphicFramePr>
            <xdr:cNvPr id="3" name="Date"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396875" y="4406900"/>
              <a:ext cx="2762250" cy="1554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1514.381486458333" missingItemsLimit="0" createdVersion="5" refreshedVersion="5" minRefreshableVersion="3" recordCount="20" xr:uid="{00000000-000A-0000-FFFF-FFFF00000000}">
  <cacheSource type="worksheet">
    <worksheetSource name="Expenses"/>
  </cacheSource>
  <cacheFields count="5">
    <cacheField name="date" numFmtId="14">
      <sharedItems containsSemiMixedTypes="0" containsNonDate="0" containsDate="1" containsString="0" minDate="2011-03-02T00:00:00" maxDate="2011-08-02T00:00:00" count="11">
        <d v="2011-05-03T00:00:00"/>
        <d v="2011-06-01T00:00:00"/>
        <d v="2011-07-01T00:00:00"/>
        <d v="2011-08-01T00:00:00"/>
        <d v="2011-03-02T00:00:00"/>
        <d v="2011-03-04T00:00:00"/>
        <d v="2011-03-06T00:00:00"/>
        <d v="2011-04-01T00:00:00"/>
        <d v="2011-04-02T00:00:00"/>
        <d v="2011-04-04T00:00:00"/>
        <d v="2011-04-06T00:00:00"/>
      </sharedItems>
      <fieldGroup base="0">
        <rangePr groupBy="months" startDate="2011-03-02T00:00:00" endDate="2011-08-02T00:00:00"/>
        <groupItems count="14">
          <s v="&lt;03/02/2011"/>
          <s v="Jan"/>
          <s v="Feb"/>
          <s v="Mar"/>
          <s v="Apr"/>
          <s v="May"/>
          <s v="Jun"/>
          <s v="Jul"/>
          <s v="Aug"/>
          <s v="Sep"/>
          <s v="Oct"/>
          <s v="Nov"/>
          <s v="Dec"/>
          <s v="&gt;08/02/2011"/>
        </groupItems>
      </fieldGroup>
    </cacheField>
    <cacheField name="category" numFmtId="0">
      <sharedItems count="4">
        <s v="Transport"/>
        <s v="Daily"/>
        <s v="Fun"/>
        <s v="Housing"/>
      </sharedItems>
    </cacheField>
    <cacheField name="subcategory" numFmtId="0">
      <sharedItems count="12">
        <s v="Fuel"/>
        <s v="Hair Cut"/>
        <s v="Cinema"/>
        <s v="Sweets / Candy"/>
        <s v="Internet"/>
        <s v="Landline Phone"/>
        <s v="Electricity"/>
        <s v="Gym"/>
        <s v="Clothing"/>
        <s v="Subway Pass"/>
        <s v="Tea/Coffee"/>
        <s v="Contact Lenses"/>
      </sharedItems>
    </cacheField>
    <cacheField name="amount" numFmtId="2">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54"/>
    <m/>
  </r>
  <r>
    <x v="1"/>
    <x v="1"/>
    <x v="1"/>
    <n v="12"/>
    <m/>
  </r>
  <r>
    <x v="2"/>
    <x v="2"/>
    <x v="2"/>
    <n v="21"/>
    <s v="Classic Movie Night"/>
  </r>
  <r>
    <x v="3"/>
    <x v="1"/>
    <x v="3"/>
    <n v="2.75"/>
    <m/>
  </r>
  <r>
    <x v="4"/>
    <x v="3"/>
    <x v="4"/>
    <n v="29"/>
    <m/>
  </r>
  <r>
    <x v="4"/>
    <x v="3"/>
    <x v="5"/>
    <n v="39"/>
    <m/>
  </r>
  <r>
    <x v="4"/>
    <x v="3"/>
    <x v="6"/>
    <n v="62"/>
    <m/>
  </r>
  <r>
    <x v="5"/>
    <x v="2"/>
    <x v="7"/>
    <n v="29"/>
    <m/>
  </r>
  <r>
    <x v="5"/>
    <x v="1"/>
    <x v="8"/>
    <n v="42"/>
    <m/>
  </r>
  <r>
    <x v="6"/>
    <x v="0"/>
    <x v="9"/>
    <n v="21"/>
    <s v="March Pass"/>
  </r>
  <r>
    <x v="7"/>
    <x v="0"/>
    <x v="0"/>
    <n v="54"/>
    <m/>
  </r>
  <r>
    <x v="7"/>
    <x v="1"/>
    <x v="1"/>
    <n v="12"/>
    <m/>
  </r>
  <r>
    <x v="7"/>
    <x v="1"/>
    <x v="10"/>
    <n v="12"/>
    <m/>
  </r>
  <r>
    <x v="7"/>
    <x v="1"/>
    <x v="3"/>
    <n v="2.75"/>
    <m/>
  </r>
  <r>
    <x v="8"/>
    <x v="3"/>
    <x v="4"/>
    <n v="29"/>
    <m/>
  </r>
  <r>
    <x v="8"/>
    <x v="3"/>
    <x v="5"/>
    <n v="39"/>
    <m/>
  </r>
  <r>
    <x v="8"/>
    <x v="3"/>
    <x v="6"/>
    <n v="62"/>
    <m/>
  </r>
  <r>
    <x v="9"/>
    <x v="1"/>
    <x v="11"/>
    <n v="29"/>
    <m/>
  </r>
  <r>
    <x v="9"/>
    <x v="1"/>
    <x v="8"/>
    <n v="42"/>
    <m/>
  </r>
  <r>
    <x v="10"/>
    <x v="0"/>
    <x v="9"/>
    <n v="21"/>
    <s v="April Pas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ersonalExpensesData"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sd="0" x="2"/>
        <item sd="0" x="0"/>
        <item x="1"/>
        <item x="3"/>
        <item t="default" sd="0"/>
      </items>
    </pivotField>
    <pivotField showAll="0">
      <items count="13">
        <item x="2"/>
        <item x="8"/>
        <item x="11"/>
        <item x="6"/>
        <item x="0"/>
        <item x="7"/>
        <item x="1"/>
        <item x="4"/>
        <item x="5"/>
        <item x="9"/>
        <item x="3"/>
        <item x="10"/>
        <item t="default"/>
      </items>
    </pivotField>
    <pivotField dataField="1" showAll="0"/>
    <pivotField showAll="0"/>
  </pivotFields>
  <rowFields count="2">
    <field x="0"/>
    <field x="1"/>
  </rowFields>
  <rowItems count="18">
    <i>
      <x v="3"/>
    </i>
    <i r="1">
      <x/>
    </i>
    <i r="1">
      <x v="1"/>
    </i>
    <i r="1">
      <x v="2"/>
    </i>
    <i r="1">
      <x v="3"/>
    </i>
    <i>
      <x v="4"/>
    </i>
    <i r="1">
      <x v="1"/>
    </i>
    <i r="1">
      <x v="2"/>
    </i>
    <i r="1">
      <x v="3"/>
    </i>
    <i>
      <x v="5"/>
    </i>
    <i r="1">
      <x v="1"/>
    </i>
    <i>
      <x v="6"/>
    </i>
    <i r="1">
      <x v="2"/>
    </i>
    <i>
      <x v="7"/>
    </i>
    <i r="1">
      <x/>
    </i>
    <i>
      <x v="8"/>
    </i>
    <i r="1">
      <x v="2"/>
    </i>
    <i t="grand">
      <x/>
    </i>
  </rowItems>
  <colItems count="1">
    <i/>
  </colItems>
  <dataFields count="1">
    <dataField name="Sum of Amount" fld="3" baseField="0" baseItem="0"/>
  </dataFields>
  <formats count="13">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outline="0" axis="axisValues" fieldPosition="0"/>
    </format>
    <format dxfId="8">
      <pivotArea dataOnly="0" labelOnly="1" fieldPosition="0">
        <references count="1">
          <reference field="0" count="6">
            <x v="3"/>
            <x v="4"/>
            <x v="5"/>
            <x v="6"/>
            <x v="7"/>
            <x v="8"/>
          </reference>
        </references>
      </pivotArea>
    </format>
    <format dxfId="7">
      <pivotArea dataOnly="0" labelOnly="1" grandRow="1" outline="0" fieldPosition="0"/>
    </format>
    <format dxfId="6">
      <pivotArea dataOnly="0" labelOnly="1" fieldPosition="0">
        <references count="2">
          <reference field="0" count="1" selected="0">
            <x v="3"/>
          </reference>
          <reference field="1" count="0"/>
        </references>
      </pivotArea>
    </format>
    <format dxfId="5">
      <pivotArea dataOnly="0" labelOnly="1" fieldPosition="0">
        <references count="2">
          <reference field="0" count="1" selected="0">
            <x v="4"/>
          </reference>
          <reference field="1" count="3">
            <x v="1"/>
            <x v="2"/>
            <x v="3"/>
          </reference>
        </references>
      </pivotArea>
    </format>
    <format dxfId="4">
      <pivotArea dataOnly="0" labelOnly="1" fieldPosition="0">
        <references count="2">
          <reference field="0" count="1" selected="0">
            <x v="5"/>
          </reference>
          <reference field="1" count="1">
            <x v="1"/>
          </reference>
        </references>
      </pivotArea>
    </format>
    <format dxfId="3">
      <pivotArea dataOnly="0" labelOnly="1" fieldPosition="0">
        <references count="2">
          <reference field="0" count="1" selected="0">
            <x v="6"/>
          </reference>
          <reference field="1" count="1">
            <x v="2"/>
          </reference>
        </references>
      </pivotArea>
    </format>
    <format dxfId="2">
      <pivotArea dataOnly="0" labelOnly="1" fieldPosition="0">
        <references count="2">
          <reference field="0" count="1" selected="0">
            <x v="7"/>
          </reference>
          <reference field="1" count="1">
            <x v="0"/>
          </reference>
        </references>
      </pivotArea>
    </format>
    <format dxfId="1">
      <pivotArea dataOnly="0" labelOnly="1" fieldPosition="0">
        <references count="2">
          <reference field="0" count="1" selected="0">
            <x v="8"/>
          </reference>
          <reference field="1" count="1">
            <x v="2"/>
          </reference>
        </references>
      </pivotArea>
    </format>
    <format dxfId="0">
      <pivotArea dataOnly="0" labelOnly="1" outline="0" axis="axisValues" fieldPosition="0"/>
    </format>
  </formats>
  <chartFormats count="4">
    <chartFormat chart="2"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PivotChart data source for each month's total expenses grouped by expense categorie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4" name="PersonalExpensesData"/>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2000000}" sourceName="Category">
  <pivotTables>
    <pivotTable tabId="4" name="PersonalExpensesData"/>
  </pivotTables>
  <data>
    <tabular pivotCacheId="2" showMissing="0">
      <items count="4">
        <i x="1" s="1"/>
        <i x="2" s="1"/>
        <i x="3"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category" xr10:uid="{00000000-0013-0000-FFFF-FFFF03000000}" sourceName="Subcategory">
  <pivotTables>
    <pivotTable tabId="4" name="PersonalExpensesData"/>
  </pivotTables>
  <data>
    <tabular pivotCacheId="2" showMissing="0">
      <items count="12">
        <i x="2" s="1"/>
        <i x="8" s="1"/>
        <i x="11" s="1"/>
        <i x="6" s="1"/>
        <i x="0" s="1"/>
        <i x="7" s="1"/>
        <i x="1" s="1"/>
        <i x="4" s="1"/>
        <i x="5" s="1"/>
        <i x="9" s="1"/>
        <i x="3" s="1"/>
        <i x="1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date" columnCount="3" rowHeight="182880"/>
  <slicer name="Category" xr10:uid="{00000000-0014-0000-FFFF-FFFF02000000}" cache="Slicer_Category" caption="category" columnCount="2" rowHeight="182880"/>
  <slicer name="Subcategory" xr10:uid="{00000000-0014-0000-FFFF-FFFF03000000}" cache="Slicer_Subcategory" caption="subcategory" columnCount="4"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Expenses" displayName="Expenses" ref="B2:F22" totalsRowShown="0" headerRowDxfId="19" dataDxfId="18">
  <autoFilter ref="B2:F22" xr:uid="{00000000-0009-0000-0100-00000C000000}"/>
  <sortState ref="B3:F22">
    <sortCondition ref="B2:B22"/>
  </sortState>
  <tableColumns count="5">
    <tableColumn id="1" xr3:uid="{00000000-0010-0000-0000-000001000000}" name="date" dataDxfId="17" dataCellStyle="Date"/>
    <tableColumn id="2" xr3:uid="{00000000-0010-0000-0000-000002000000}" name="category" dataDxfId="16"/>
    <tableColumn id="3" xr3:uid="{00000000-0010-0000-0000-000003000000}" name="subcategory" dataDxfId="15"/>
    <tableColumn id="6" xr3:uid="{00000000-0010-0000-0000-000006000000}" name="amount" dataDxfId="14" dataCellStyle="Currency"/>
    <tableColumn id="4" xr3:uid="{00000000-0010-0000-0000-000004000000}" name="note" dataDxfId="13"/>
  </tableColumns>
  <tableStyleInfo name="Expense Log" showFirstColumn="0" showLastColumn="0" showRowStripes="1" showColumnStripes="0"/>
  <extLst>
    <ext xmlns:x14="http://schemas.microsoft.com/office/spreadsheetml/2009/9/main" uri="{504A1905-F514-4f6f-8877-14C23A59335A}">
      <x14:table altTextSummary="Enter date, category, subcategory, amount, and notes in this table"/>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defaultColWidth="6" defaultRowHeight="15" customHeight="1" x14ac:dyDescent="0.2"/>
  <cols>
    <col min="1" max="1" width="2.625" style="2" customWidth="1"/>
    <col min="2" max="2" width="17" style="2" customWidth="1"/>
    <col min="3" max="3" width="25" style="2" customWidth="1"/>
    <col min="4" max="4" width="23" style="2" customWidth="1"/>
    <col min="5" max="5" width="13" style="2" customWidth="1"/>
    <col min="6" max="6" width="74.5" style="2" customWidth="1"/>
    <col min="7" max="7" width="2.625" style="2" customWidth="1"/>
    <col min="8" max="16384" width="6" style="2"/>
  </cols>
  <sheetData>
    <row r="1" spans="2:6" ht="63" customHeight="1" thickBot="1" x14ac:dyDescent="0.25">
      <c r="B1" s="15" t="s">
        <v>41</v>
      </c>
      <c r="C1" s="15"/>
      <c r="D1" s="15"/>
      <c r="E1" s="15"/>
      <c r="F1" s="3" t="s">
        <v>0</v>
      </c>
    </row>
    <row r="2" spans="2:6" ht="272.10000000000002" customHeight="1" thickTop="1" x14ac:dyDescent="0.2">
      <c r="B2" s="14" t="s">
        <v>42</v>
      </c>
      <c r="C2" s="14"/>
      <c r="D2" s="14"/>
      <c r="E2" s="14"/>
      <c r="F2" s="14"/>
    </row>
    <row r="3" spans="2:6" ht="142.5" customHeight="1" x14ac:dyDescent="0.2">
      <c r="B3" s="14" t="s">
        <v>40</v>
      </c>
      <c r="C3" s="14"/>
      <c r="D3" s="14" t="s">
        <v>39</v>
      </c>
      <c r="E3" s="14"/>
      <c r="F3" s="6" t="s">
        <v>38</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Create a Personal Expenses Calculator in this workbook. PivotChart showing expenses per category and month is in cell B2. Select cell F1 to navigate to Expense Log worksheet" sqref="A1" xr:uid="{00000000-0002-0000-0000-000000000000}"/>
    <dataValidation allowBlank="1" showInputMessage="1" showErrorMessage="1" prompt="Title of this worksheet is in this cell. Personal Expenses PivotChart is in cell below. Navigation link to Expense Log worksheet is in cell at right" sqref="B1:E1" xr:uid="{00000000-0002-0000-0000-000001000000}"/>
    <dataValidation allowBlank="1" showInputMessage="1" showErrorMessage="1" prompt="Navigation link to Expense Log worksheet is in this cell" sqref="F1" xr:uid="{00000000-0002-0000-0000-000002000000}"/>
  </dataValidations>
  <hyperlinks>
    <hyperlink ref="F1" location="'Expense Log'!A1" tooltip="Select to navigate to Expense Log worksheet" display="to expense log &gt;" xr:uid="{00000000-0004-0000-0000-000000000000}"/>
  </hyperlinks>
  <printOptions horizontalCentered="1"/>
  <pageMargins left="0.25" right="0.25" top="0.75" bottom="0.75" header="0.3" footer="0.3"/>
  <pageSetup scale="78"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1:6" s="2" customFormat="1" ht="63" customHeight="1" thickBot="1" x14ac:dyDescent="0.25">
      <c r="B1" s="15" t="s">
        <v>1</v>
      </c>
      <c r="C1" s="15"/>
      <c r="D1" s="15"/>
      <c r="E1" s="15"/>
      <c r="F1" s="3" t="s">
        <v>2</v>
      </c>
    </row>
    <row r="2" spans="1:6" s="2" customFormat="1" ht="30" customHeight="1" thickTop="1" x14ac:dyDescent="0.2">
      <c r="A2"/>
      <c r="B2" s="1" t="s">
        <v>3</v>
      </c>
      <c r="C2" s="1" t="s">
        <v>4</v>
      </c>
      <c r="D2" s="1" t="s">
        <v>5</v>
      </c>
      <c r="E2" s="13" t="s">
        <v>6</v>
      </c>
      <c r="F2" s="1" t="s">
        <v>7</v>
      </c>
    </row>
    <row r="3" spans="1:6" s="2" customFormat="1" ht="30" customHeight="1" x14ac:dyDescent="0.2">
      <c r="B3" s="8">
        <f ca="1">DATE(YEAR(TODAY()),3,2)</f>
        <v>43526</v>
      </c>
      <c r="C3" s="4" t="s">
        <v>8</v>
      </c>
      <c r="D3" s="4" t="s">
        <v>9</v>
      </c>
      <c r="E3" s="7">
        <v>29</v>
      </c>
      <c r="F3" s="5"/>
    </row>
    <row r="4" spans="1:6" s="2" customFormat="1" ht="30" customHeight="1" x14ac:dyDescent="0.2">
      <c r="B4" s="8">
        <f t="shared" ref="B4" ca="1" si="0">DATE(YEAR(TODAY()),3,2)</f>
        <v>43526</v>
      </c>
      <c r="C4" s="4" t="s">
        <v>8</v>
      </c>
      <c r="D4" s="4" t="s">
        <v>10</v>
      </c>
      <c r="E4" s="7">
        <v>39</v>
      </c>
      <c r="F4" s="4"/>
    </row>
    <row r="5" spans="1:6" s="2" customFormat="1" ht="30" customHeight="1" x14ac:dyDescent="0.2">
      <c r="B5" s="8">
        <f ca="1">DATE(YEAR(TODAY()),3,4)</f>
        <v>43528</v>
      </c>
      <c r="C5" s="4" t="s">
        <v>8</v>
      </c>
      <c r="D5" s="4" t="s">
        <v>11</v>
      </c>
      <c r="E5" s="7">
        <v>62</v>
      </c>
      <c r="F5" s="4"/>
    </row>
    <row r="6" spans="1:6" s="2" customFormat="1" ht="30" customHeight="1" x14ac:dyDescent="0.2">
      <c r="B6" s="8">
        <f ca="1">DATE(YEAR(TODAY()),3,4)</f>
        <v>43528</v>
      </c>
      <c r="C6" s="4" t="s">
        <v>12</v>
      </c>
      <c r="D6" s="4" t="s">
        <v>13</v>
      </c>
      <c r="E6" s="7">
        <v>29</v>
      </c>
      <c r="F6" s="4"/>
    </row>
    <row r="7" spans="1:6" s="2" customFormat="1" ht="30" customHeight="1" x14ac:dyDescent="0.2">
      <c r="B7" s="8">
        <f ca="1">DATE(YEAR(TODAY()),3,6)</f>
        <v>43530</v>
      </c>
      <c r="C7" s="4" t="s">
        <v>14</v>
      </c>
      <c r="D7" s="4" t="s">
        <v>15</v>
      </c>
      <c r="E7" s="7">
        <v>42</v>
      </c>
      <c r="F7" s="4"/>
    </row>
    <row r="8" spans="1:6" s="2" customFormat="1" ht="30" customHeight="1" x14ac:dyDescent="0.2">
      <c r="B8" s="8">
        <f ca="1">DATE(YEAR(TODAY()),3,6)</f>
        <v>43530</v>
      </c>
      <c r="C8" s="4" t="s">
        <v>16</v>
      </c>
      <c r="D8" s="4" t="s">
        <v>17</v>
      </c>
      <c r="E8" s="7">
        <v>21</v>
      </c>
      <c r="F8" s="4" t="s">
        <v>18</v>
      </c>
    </row>
    <row r="9" spans="1:6" s="2" customFormat="1" ht="30" customHeight="1" x14ac:dyDescent="0.2">
      <c r="B9" s="8">
        <f ca="1">DATE(YEAR(TODAY()),4,2)</f>
        <v>43557</v>
      </c>
      <c r="C9" s="4" t="s">
        <v>16</v>
      </c>
      <c r="D9" s="4" t="s">
        <v>19</v>
      </c>
      <c r="E9" s="7">
        <v>54</v>
      </c>
      <c r="F9" s="4"/>
    </row>
    <row r="10" spans="1:6" s="2" customFormat="1" ht="30" customHeight="1" x14ac:dyDescent="0.2">
      <c r="B10" s="8">
        <f t="shared" ref="B10:B12" ca="1" si="1">DATE(YEAR(TODAY()),4,2)</f>
        <v>43557</v>
      </c>
      <c r="C10" s="4" t="s">
        <v>14</v>
      </c>
      <c r="D10" s="4" t="s">
        <v>20</v>
      </c>
      <c r="E10" s="7">
        <v>12</v>
      </c>
      <c r="F10" s="4"/>
    </row>
    <row r="11" spans="1:6" s="2" customFormat="1" ht="30" customHeight="1" x14ac:dyDescent="0.2">
      <c r="B11" s="8">
        <f t="shared" ca="1" si="1"/>
        <v>43557</v>
      </c>
      <c r="C11" s="4" t="s">
        <v>14</v>
      </c>
      <c r="D11" s="4" t="s">
        <v>21</v>
      </c>
      <c r="E11" s="7">
        <v>12</v>
      </c>
      <c r="F11" s="4"/>
    </row>
    <row r="12" spans="1:6" s="2" customFormat="1" ht="30" customHeight="1" x14ac:dyDescent="0.2">
      <c r="B12" s="8">
        <f t="shared" ca="1" si="1"/>
        <v>43557</v>
      </c>
      <c r="C12" s="4" t="s">
        <v>14</v>
      </c>
      <c r="D12" s="4" t="s">
        <v>22</v>
      </c>
      <c r="E12" s="7">
        <v>2.75</v>
      </c>
      <c r="F12" s="4"/>
    </row>
    <row r="13" spans="1:6" s="2" customFormat="1" ht="30" customHeight="1" x14ac:dyDescent="0.2">
      <c r="B13" s="8">
        <f ca="1">DATE(YEAR(TODAY()),4,4)</f>
        <v>43559</v>
      </c>
      <c r="C13" s="4" t="s">
        <v>8</v>
      </c>
      <c r="D13" s="4" t="s">
        <v>9</v>
      </c>
      <c r="E13" s="7">
        <v>29</v>
      </c>
      <c r="F13" s="4"/>
    </row>
    <row r="14" spans="1:6" s="2" customFormat="1" ht="30" customHeight="1" x14ac:dyDescent="0.2">
      <c r="B14" s="8">
        <f ca="1">DATE(YEAR(TODAY()),4,4)</f>
        <v>43559</v>
      </c>
      <c r="C14" s="4" t="s">
        <v>8</v>
      </c>
      <c r="D14" s="4" t="s">
        <v>10</v>
      </c>
      <c r="E14" s="7">
        <v>39</v>
      </c>
      <c r="F14" s="4"/>
    </row>
    <row r="15" spans="1:6" s="2" customFormat="1" ht="30" customHeight="1" x14ac:dyDescent="0.2">
      <c r="B15" s="8">
        <f ca="1">DATE(YEAR(TODAY()),4,4)</f>
        <v>43559</v>
      </c>
      <c r="C15" s="4" t="s">
        <v>8</v>
      </c>
      <c r="D15" s="4" t="s">
        <v>11</v>
      </c>
      <c r="E15" s="7">
        <v>62</v>
      </c>
      <c r="F15" s="4"/>
    </row>
    <row r="16" spans="1:6" s="2" customFormat="1" ht="30" customHeight="1" x14ac:dyDescent="0.2">
      <c r="B16" s="8">
        <f ca="1">DATE(YEAR(TODAY()),4,4)</f>
        <v>43559</v>
      </c>
      <c r="C16" s="4" t="s">
        <v>14</v>
      </c>
      <c r="D16" s="4" t="s">
        <v>23</v>
      </c>
      <c r="E16" s="7">
        <v>29</v>
      </c>
      <c r="F16" s="4"/>
    </row>
    <row r="17" spans="2:6" s="2" customFormat="1" ht="30" customHeight="1" x14ac:dyDescent="0.2">
      <c r="B17" s="8">
        <f ca="1">DATE(YEAR(TODAY()),4,6)</f>
        <v>43561</v>
      </c>
      <c r="C17" s="4" t="s">
        <v>14</v>
      </c>
      <c r="D17" s="4" t="s">
        <v>15</v>
      </c>
      <c r="E17" s="7">
        <v>42</v>
      </c>
      <c r="F17" s="4"/>
    </row>
    <row r="18" spans="2:6" s="2" customFormat="1" ht="30" customHeight="1" x14ac:dyDescent="0.2">
      <c r="B18" s="8">
        <f ca="1">DATE(YEAR(TODAY()),4,6)</f>
        <v>43561</v>
      </c>
      <c r="C18" s="4" t="s">
        <v>16</v>
      </c>
      <c r="D18" s="4" t="s">
        <v>17</v>
      </c>
      <c r="E18" s="7">
        <v>21</v>
      </c>
      <c r="F18" s="4" t="s">
        <v>24</v>
      </c>
    </row>
    <row r="19" spans="2:6" s="2" customFormat="1" ht="30" customHeight="1" x14ac:dyDescent="0.2">
      <c r="B19" s="8">
        <f ca="1">DATE(YEAR(TODAY()),5,1)</f>
        <v>43586</v>
      </c>
      <c r="C19" s="4" t="s">
        <v>16</v>
      </c>
      <c r="D19" s="4" t="s">
        <v>19</v>
      </c>
      <c r="E19" s="7">
        <v>54</v>
      </c>
      <c r="F19" s="4"/>
    </row>
    <row r="20" spans="2:6" s="2" customFormat="1" ht="30" customHeight="1" x14ac:dyDescent="0.2">
      <c r="B20" s="8">
        <f ca="1">DATE(YEAR(TODAY()),6,1)</f>
        <v>43617</v>
      </c>
      <c r="C20" s="4" t="s">
        <v>14</v>
      </c>
      <c r="D20" s="4" t="s">
        <v>20</v>
      </c>
      <c r="E20" s="7">
        <v>12</v>
      </c>
      <c r="F20" s="4"/>
    </row>
    <row r="21" spans="2:6" s="2" customFormat="1" ht="30" customHeight="1" x14ac:dyDescent="0.2">
      <c r="B21" s="8">
        <f ca="1">DATE(YEAR(TODAY()),7,1)</f>
        <v>43647</v>
      </c>
      <c r="C21" s="4" t="s">
        <v>12</v>
      </c>
      <c r="D21" s="4" t="s">
        <v>25</v>
      </c>
      <c r="E21" s="7">
        <v>21</v>
      </c>
      <c r="F21" s="4" t="s">
        <v>26</v>
      </c>
    </row>
    <row r="22" spans="2:6" s="2" customFormat="1" ht="30" customHeight="1" x14ac:dyDescent="0.2">
      <c r="B22" s="8">
        <f ca="1">DATE(YEAR(TODAY()),8,1)</f>
        <v>43678</v>
      </c>
      <c r="C22" s="4" t="s">
        <v>14</v>
      </c>
      <c r="D22" s="4" t="s">
        <v>22</v>
      </c>
      <c r="E22" s="7">
        <v>2.75</v>
      </c>
      <c r="F22" s="4"/>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eate an Expense Log in this worksheet. Select cell F1 to navigate to Dashboard. Enter expense details in Expenses table" sqref="A1" xr:uid="{00000000-0002-0000-0100-000002000000}"/>
    <dataValidation allowBlank="1" showInputMessage="1" showErrorMessage="1" prompt="Title of this worksheet is in this cell. Navigation link to Dashboard worksheet is in cell at right. Enter details in table below" sqref="B1:E1" xr:uid="{00000000-0002-0000-0100-000003000000}"/>
    <dataValidation allowBlank="1" showInputMessage="1" showErrorMessage="1" prompt="Navigation link to Dashboard worksheet is in this cell" sqref="F1" xr:uid="{00000000-0002-0000-0100-000004000000}"/>
    <dataValidation allowBlank="1" showInputMessage="1" showErrorMessage="1" prompt="Enter date in this column under this heading. Use heading filters to find specific entries" sqref="B2" xr:uid="{00000000-0002-0000-0100-000005000000}"/>
    <dataValidation allowBlank="1" showInputMessage="1" showErrorMessage="1" prompt="Enter category in this column under this heading" sqref="C2" xr:uid="{00000000-0002-0000-0100-000006000000}"/>
    <dataValidation allowBlank="1" showInputMessage="1" showErrorMessage="1" prompt="Enter subcategory in this column under this heading" sqref="D2" xr:uid="{00000000-0002-0000-0100-000007000000}"/>
    <dataValidation allowBlank="1" showInputMessage="1" showErrorMessage="1" prompt="Enter amount in this column under this heading" sqref="E2" xr:uid="{00000000-0002-0000-0100-000008000000}"/>
    <dataValidation allowBlank="1" showInputMessage="1" showErrorMessage="1" prompt="Enter note in this column under this heading" sqref="F2" xr:uid="{00000000-0002-0000-0100-000009000000}"/>
  </dataValidations>
  <hyperlinks>
    <hyperlink ref="F1" location="Dashboard!A1" tooltip="Select to navigate to Dashboard worksheet" display="&lt; to dashboard" xr:uid="{00000000-0004-0000-0100-000000000000}"/>
  </hyperlinks>
  <printOptions horizontalCentered="1"/>
  <pageMargins left="0.7" right="0.7" top="0.75" bottom="0.75" header="0.3" footer="0.3"/>
  <pageSetup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1"/>
  <sheetViews>
    <sheetView workbookViewId="0"/>
  </sheetViews>
  <sheetFormatPr defaultColWidth="8.625" defaultRowHeight="14.25" x14ac:dyDescent="0.2"/>
  <cols>
    <col min="1" max="1" width="2.875" style="2" customWidth="1"/>
    <col min="2" max="2" width="14.625" style="2" bestFit="1" customWidth="1"/>
    <col min="3" max="3" width="9" style="2" bestFit="1" customWidth="1"/>
    <col min="4" max="4" width="36.375" style="2" customWidth="1"/>
    <col min="5" max="5" width="2.625" style="2" customWidth="1"/>
    <col min="6" max="16384" width="8.625" style="2"/>
  </cols>
  <sheetData>
    <row r="1" spans="1:4" s="9" customFormat="1" ht="53.25" customHeight="1" thickBot="1" x14ac:dyDescent="0.25">
      <c r="A1" s="2"/>
      <c r="B1" s="16" t="s">
        <v>27</v>
      </c>
      <c r="C1" s="16"/>
      <c r="D1" s="16"/>
    </row>
    <row r="2" spans="1:4" ht="72.599999999999994" customHeight="1" thickTop="1" x14ac:dyDescent="0.2">
      <c r="B2" s="17" t="s">
        <v>28</v>
      </c>
      <c r="C2" s="17"/>
      <c r="D2" s="17"/>
    </row>
    <row r="3" spans="1:4" ht="42.75" x14ac:dyDescent="0.2">
      <c r="B3" s="2" t="s">
        <v>29</v>
      </c>
      <c r="C3" s="2" t="s">
        <v>30</v>
      </c>
    </row>
    <row r="4" spans="1:4" x14ac:dyDescent="0.2">
      <c r="B4" s="10" t="s">
        <v>31</v>
      </c>
      <c r="C4" s="11">
        <v>222</v>
      </c>
    </row>
    <row r="5" spans="1:4" x14ac:dyDescent="0.2">
      <c r="B5" s="12" t="s">
        <v>12</v>
      </c>
      <c r="C5" s="11">
        <v>29</v>
      </c>
    </row>
    <row r="6" spans="1:4" x14ac:dyDescent="0.2">
      <c r="B6" s="12" t="s">
        <v>16</v>
      </c>
      <c r="C6" s="11">
        <v>21</v>
      </c>
    </row>
    <row r="7" spans="1:4" x14ac:dyDescent="0.2">
      <c r="B7" s="12" t="s">
        <v>14</v>
      </c>
      <c r="C7" s="11">
        <v>42</v>
      </c>
    </row>
    <row r="8" spans="1:4" x14ac:dyDescent="0.2">
      <c r="B8" s="12" t="s">
        <v>8</v>
      </c>
      <c r="C8" s="11">
        <v>130</v>
      </c>
    </row>
    <row r="9" spans="1:4" x14ac:dyDescent="0.2">
      <c r="B9" s="10" t="s">
        <v>32</v>
      </c>
      <c r="C9" s="11">
        <v>302.75</v>
      </c>
    </row>
    <row r="10" spans="1:4" x14ac:dyDescent="0.2">
      <c r="B10" s="12" t="s">
        <v>16</v>
      </c>
      <c r="C10" s="11">
        <v>75</v>
      </c>
    </row>
    <row r="11" spans="1:4" x14ac:dyDescent="0.2">
      <c r="B11" s="12" t="s">
        <v>14</v>
      </c>
      <c r="C11" s="11">
        <v>97.75</v>
      </c>
    </row>
    <row r="12" spans="1:4" x14ac:dyDescent="0.2">
      <c r="B12" s="12" t="s">
        <v>8</v>
      </c>
      <c r="C12" s="11">
        <v>130</v>
      </c>
    </row>
    <row r="13" spans="1:4" x14ac:dyDescent="0.2">
      <c r="B13" s="10" t="s">
        <v>33</v>
      </c>
      <c r="C13" s="11">
        <v>54</v>
      </c>
    </row>
    <row r="14" spans="1:4" x14ac:dyDescent="0.2">
      <c r="B14" s="12" t="s">
        <v>16</v>
      </c>
      <c r="C14" s="11">
        <v>54</v>
      </c>
    </row>
    <row r="15" spans="1:4" x14ac:dyDescent="0.2">
      <c r="B15" s="10" t="s">
        <v>34</v>
      </c>
      <c r="C15" s="11">
        <v>12</v>
      </c>
    </row>
    <row r="16" spans="1:4" x14ac:dyDescent="0.2">
      <c r="B16" s="12" t="s">
        <v>14</v>
      </c>
      <c r="C16" s="11">
        <v>12</v>
      </c>
    </row>
    <row r="17" spans="2:3" x14ac:dyDescent="0.2">
      <c r="B17" s="10" t="s">
        <v>35</v>
      </c>
      <c r="C17" s="11">
        <v>21</v>
      </c>
    </row>
    <row r="18" spans="2:3" x14ac:dyDescent="0.2">
      <c r="B18" s="12" t="s">
        <v>12</v>
      </c>
      <c r="C18" s="11">
        <v>21</v>
      </c>
    </row>
    <row r="19" spans="2:3" x14ac:dyDescent="0.2">
      <c r="B19" s="10" t="s">
        <v>36</v>
      </c>
      <c r="C19" s="11">
        <v>2.75</v>
      </c>
    </row>
    <row r="20" spans="2:3" x14ac:dyDescent="0.2">
      <c r="B20" s="12" t="s">
        <v>14</v>
      </c>
      <c r="C20" s="11">
        <v>2.75</v>
      </c>
    </row>
    <row r="21" spans="2:3" x14ac:dyDescent="0.2">
      <c r="B21" s="10" t="s">
        <v>37</v>
      </c>
      <c r="C21" s="11">
        <v>614.5</v>
      </c>
    </row>
  </sheetData>
  <mergeCells count="2">
    <mergeCell ref="B1:D1"/>
    <mergeCell ref="B2:D2"/>
  </mergeCells>
  <dataValidations count="2">
    <dataValidation allowBlank="1" showInputMessage="1" showErrorMessage="1" prompt="Hidden worksheet has the pivot table data source, do not delete this worksheet. Deleting this worksheet will disrupt the Dashboard data" sqref="A1" xr:uid="{00000000-0002-0000-0200-000000000000}"/>
    <dataValidation allowBlank="1" showInputMessage="1" showErrorMessage="1" prompt="Title of this worksheet is in this cell. PivotChart data source starts in cell B3" sqref="B1:D1" xr:uid="{00000000-0002-0000-0200-000001000000}"/>
  </dataValida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Dashboard</vt:lpstr>
      <vt:lpstr>Expense Log</vt:lpstr>
      <vt:lpstr>Personal Expenses Data</vt:lpstr>
      <vt:lpstr>'Expense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Eric Wu</cp:lastModifiedBy>
  <dcterms:created xsi:type="dcterms:W3CDTF">2017-12-01T05:18:39Z</dcterms:created>
  <dcterms:modified xsi:type="dcterms:W3CDTF">2019-05-28T00:54:05Z</dcterms:modified>
</cp:coreProperties>
</file>