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 codeName="ThisWorkbook"/>
  <xr:revisionPtr revIDLastSave="0" documentId="13_ncr:1_{BA218652-4187-4DC9-8D2A-B992FD344090}" xr6:coauthVersionLast="43" xr6:coauthVersionMax="43" xr10:uidLastSave="{00000000-0000-0000-0000-000000000000}"/>
  <bookViews>
    <workbookView xWindow="-108" yWindow="-108" windowWidth="23256" windowHeight="12720" tabRatio="713" xr2:uid="{00000000-000D-0000-FFFF-FFFF00000000}"/>
  </bookViews>
  <sheets>
    <sheet name="Revenue Data" sheetId="1" r:id="rId1"/>
    <sheet name="Linear" sheetId="8" r:id="rId2"/>
    <sheet name="Logarithmic" sheetId="10" r:id="rId3"/>
    <sheet name="Polynomial" sheetId="13" r:id="rId4"/>
    <sheet name="Power" sheetId="14" r:id="rId5"/>
    <sheet name="Exponential" sheetId="12" r:id="rId6"/>
    <sheet name="Moving Average" sheetId="15" r:id="rId7"/>
  </sheets>
  <definedNames>
    <definedName name="_xlnm.Print_Titles" localSheetId="0">'Revenue Data'!$3:$3</definedName>
    <definedName name="Revenue">'Revenue Data'!$C$4:$C$39</definedName>
    <definedName name="Revenue_Data">'Revenue Data'!$B$3:$C$39</definedName>
    <definedName name="Title1">Data[[#Headers],[Period]]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8" i="1" l="1"/>
  <c r="B37" i="1"/>
  <c r="B36" i="1"/>
  <c r="B35" i="1"/>
  <c r="B34" i="1"/>
  <c r="B33" i="1"/>
  <c r="B32" i="1"/>
  <c r="B31" i="1"/>
  <c r="B30" i="1"/>
  <c r="B29" i="1"/>
  <c r="B28" i="1"/>
  <c r="B39" i="1"/>
  <c r="B26" i="1"/>
  <c r="B25" i="1"/>
  <c r="B24" i="1"/>
  <c r="B23" i="1"/>
  <c r="B22" i="1"/>
  <c r="B21" i="1"/>
  <c r="B20" i="1"/>
  <c r="B19" i="1"/>
  <c r="B18" i="1"/>
  <c r="B17" i="1"/>
  <c r="B16" i="1"/>
  <c r="B27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<sst xmlns="http://schemas.openxmlformats.org/spreadsheetml/2006/main" count="4" uniqueCount="4">
  <si>
    <t>Period</t>
  </si>
  <si>
    <t>All amounts shown in thousands</t>
  </si>
  <si>
    <t>Revenue</t>
  </si>
  <si>
    <t>Baseline Revenue by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</si>
</sst>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[$-409]mmm\-yy;@"/>
  </numFmts>
  <fonts count="7" x14ac:knownFonts="1">
    <font>
      <sz val="11"/>
      <name val="Arial"/>
      <family val="2"/>
      <scheme val="minor"/>
    </font>
    <font>
      <sz val="8"/>
      <name val="Arial"/>
      <family val="2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</font>
    <font>
      <b/>
      <sz val="11"/>
      <color theme="4" tint="-0.499984740745262"/>
      <name val="Arial"/>
      <family val="2"/>
      <scheme val="major"/>
    </font>
    <font>
      <sz val="1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10">
    <xf numFmtId="0" fontId="0" fillId="0" borderId="0">
      <alignment wrapText="1"/>
    </xf>
    <xf numFmtId="167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4" fontId="4" fillId="0" borderId="0" applyFill="0" applyBorder="0" applyAlignment="0" applyProtection="0"/>
    <xf numFmtId="9" fontId="4" fillId="0" borderId="0" applyFill="0" applyBorder="0" applyAlignment="0" applyProtection="0"/>
    <xf numFmtId="0" fontId="2" fillId="2" borderId="1" applyNumberFormat="0" applyAlignment="0" applyProtection="0"/>
    <xf numFmtId="0" fontId="3" fillId="3" borderId="2" applyNumberFormat="0" applyAlignment="0" applyProtection="0"/>
    <xf numFmtId="168" fontId="6" fillId="0" borderId="3">
      <alignment horizontal="center"/>
    </xf>
    <xf numFmtId="3" fontId="6" fillId="0" borderId="4">
      <alignment horizontal="right" indent="1"/>
    </xf>
  </cellStyleXfs>
  <cellXfs count="8">
    <xf numFmtId="0" fontId="0" fillId="0" borderId="0" xfId="0">
      <alignment wrapText="1"/>
    </xf>
    <xf numFmtId="168" fontId="5" fillId="0" borderId="0" xfId="0" applyNumberFormat="1" applyFont="1" applyBorder="1" applyAlignment="1"/>
    <xf numFmtId="0" fontId="0" fillId="0" borderId="0" xfId="0" applyFont="1" applyAlignment="1"/>
    <xf numFmtId="0" fontId="0" fillId="4" borderId="0" xfId="0" applyFill="1" applyAlignment="1">
      <alignment horizontal="center" vertical="center" wrapText="1"/>
    </xf>
    <xf numFmtId="168" fontId="6" fillId="0" borderId="3" xfId="8">
      <alignment horizontal="center"/>
    </xf>
    <xf numFmtId="3" fontId="6" fillId="0" borderId="4" xfId="9">
      <alignment horizontal="right" inden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0">
    <cellStyle name="Calculation" xfId="6" builtinId="22" customBuiltin="1"/>
    <cellStyle name="Check Cell" xfId="7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8" xr:uid="{00000000-0005-0000-0000-000006000000}"/>
    <cellStyle name="Normal" xfId="0" builtinId="0" customBuiltin="1"/>
    <cellStyle name="Percent" xfId="5" builtinId="5" customBuiltin="1"/>
    <cellStyle name="Revenue" xfId="9" xr:uid="{00000000-0005-0000-0000-000009000000}"/>
  </cellStyles>
  <dxfs count="2">
    <dxf>
      <font>
        <strike val="0"/>
        <outline val="0"/>
        <shadow val="0"/>
        <u val="none"/>
        <vertAlign val="baseline"/>
        <sz val="11"/>
        <name val="Arial"/>
      </font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C7458"/>
      <rgbColor rgb="0000FF00"/>
      <rgbColor rgb="00CFD3E1"/>
      <rgbColor rgb="00FFFF00"/>
      <rgbColor rgb="00CBB683"/>
      <rgbColor rgb="0000FFFF"/>
      <rgbColor rgb="00800000"/>
      <rgbColor rgb="00008000"/>
      <rgbColor rgb="0066649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1EBDB"/>
      <rgbColor rgb="00CC99FF"/>
      <rgbColor rgb="00E3CFB5"/>
      <rgbColor rgb="003366FF"/>
      <rgbColor rgb="0033CCCC"/>
      <rgbColor rgb="0099CC00"/>
      <rgbColor rgb="00E9DACB"/>
      <rgbColor rgb="00E5B429"/>
      <rgbColor rgb="00FF6600"/>
      <rgbColor rgb="00ECECF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>
                <a:latin typeface="+mj-lt"/>
              </a:defRPr>
            </a:pPr>
            <a:r>
              <a:rPr lang="en-US">
                <a:latin typeface="+mj-lt"/>
              </a:rPr>
              <a:t>Revenue Forecast: Linear Trendline</a:t>
            </a:r>
          </a:p>
        </c:rich>
      </c:tx>
      <c:layout>
        <c:manualLayout>
          <c:xMode val="edge"/>
          <c:yMode val="edge"/>
          <c:x val="0.29189789123196452"/>
          <c:y val="1.95758564437194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90011098779134E-2"/>
          <c:y val="0.12669478286697933"/>
          <c:w val="0.86123796245469464"/>
          <c:h val="0.7101676272226678"/>
        </c:manualLayout>
      </c:layout>
      <c:lineChart>
        <c:grouping val="standard"/>
        <c:varyColors val="0"/>
        <c:ser>
          <c:idx val="0"/>
          <c:order val="0"/>
          <c:tx>
            <c:strRef>
              <c:f>'Revenue Data'!$C$3</c:f>
              <c:strCache>
                <c:ptCount val="1"/>
                <c:pt idx="0">
                  <c:v>Revenue</c:v>
                </c:pt>
              </c:strCache>
            </c:strRef>
          </c:tx>
          <c:trendline>
            <c:trendlineType val="linear"/>
            <c:forward val="12"/>
            <c:dispRSqr val="0"/>
            <c:dispEq val="0"/>
          </c:trendline>
          <c:cat>
            <c:numRef>
              <c:f>'Revenue Data'!$B$4:$B$39</c:f>
              <c:numCache>
                <c:formatCode>[$-409]mmm\-yy;@</c:formatCode>
                <c:ptCount val="3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f>'Revenue Data'!$C$4:$C$39</c:f>
              <c:numCache>
                <c:formatCode>#,##0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7C-49D6-9F73-3CC99CBDB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07552"/>
        <c:axId val="58009856"/>
      </c:lineChart>
      <c:dateAx>
        <c:axId val="58007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>
                    <a:latin typeface="+mj-lt"/>
                  </a:defRPr>
                </a:pPr>
                <a:r>
                  <a:rPr lang="en-US" sz="1100">
                    <a:latin typeface="+mj-lt"/>
                  </a:rPr>
                  <a:t>Period</a:t>
                </a:r>
              </a:p>
            </c:rich>
          </c:tx>
          <c:layout>
            <c:manualLayout>
              <c:xMode val="edge"/>
              <c:yMode val="edge"/>
              <c:x val="0.47612854462780418"/>
              <c:y val="0.94561013210391298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100"/>
            </a:pPr>
            <a:endParaRPr lang="en-US"/>
          </a:p>
        </c:txPr>
        <c:crossAx val="58009856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580098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>
                    <a:latin typeface="+mj-lt"/>
                  </a:defRPr>
                </a:pPr>
                <a:r>
                  <a:rPr lang="en-US" sz="1100">
                    <a:latin typeface="+mj-lt"/>
                  </a:rPr>
                  <a:t>Revenue (Thousands)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350734094616639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/>
            </a:pPr>
            <a:endParaRPr lang="en-US"/>
          </a:p>
        </c:txPr>
        <c:crossAx val="58007552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Revenue Forecast: Logarithmic Trendline</a:t>
            </a:r>
          </a:p>
        </c:rich>
      </c:tx>
      <c:layout>
        <c:manualLayout>
          <c:xMode val="edge"/>
          <c:yMode val="edge"/>
          <c:x val="0.25860155382907885"/>
          <c:y val="1.95758564437194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830558638549756E-2"/>
          <c:y val="0.13485589994562261"/>
          <c:w val="0.86069101311560048"/>
          <c:h val="0.70528184536318095"/>
        </c:manualLayout>
      </c:layout>
      <c:lineChart>
        <c:grouping val="standard"/>
        <c:varyColors val="0"/>
        <c:ser>
          <c:idx val="0"/>
          <c:order val="0"/>
          <c:tx>
            <c:strRef>
              <c:f>'Revenue Data'!$C$3</c:f>
              <c:strCache>
                <c:ptCount val="1"/>
                <c:pt idx="0">
                  <c:v>Revenue</c:v>
                </c:pt>
              </c:strCache>
            </c:strRef>
          </c:tx>
          <c:trendline>
            <c:trendlineType val="log"/>
            <c:forward val="12"/>
            <c:dispRSqr val="0"/>
            <c:dispEq val="0"/>
          </c:trendline>
          <c:cat>
            <c:numRef>
              <c:f>'Revenue Data'!$B$4:$B$39</c:f>
              <c:numCache>
                <c:formatCode>[$-409]mmm\-yy;@</c:formatCode>
                <c:ptCount val="3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f>'Revenue Data'!$C$4:$C$39</c:f>
              <c:numCache>
                <c:formatCode>#,##0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34-4C9C-9201-BB0534E33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7952"/>
        <c:axId val="99546240"/>
      </c:lineChart>
      <c:dateAx>
        <c:axId val="96397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Period</a:t>
                </a:r>
              </a:p>
            </c:rich>
          </c:tx>
          <c:layout>
            <c:manualLayout>
              <c:xMode val="edge"/>
              <c:yMode val="edge"/>
              <c:x val="0.47244749985321488"/>
              <c:y val="0.94453501699554976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9954624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99546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Revenue (thousands)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735725938009789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6397952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Revenue Forecast: Polynomial Trendline</a:t>
            </a:r>
          </a:p>
        </c:rich>
      </c:tx>
      <c:layout>
        <c:manualLayout>
          <c:xMode val="edge"/>
          <c:yMode val="edge"/>
          <c:x val="0.26304106548279682"/>
          <c:y val="1.95758564437194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90233074361818E-2"/>
          <c:y val="0.13050570962479607"/>
          <c:w val="0.8587677039571332"/>
          <c:h val="0.70372509676509531"/>
        </c:manualLayout>
      </c:layout>
      <c:lineChart>
        <c:grouping val="standard"/>
        <c:varyColors val="0"/>
        <c:ser>
          <c:idx val="0"/>
          <c:order val="0"/>
          <c:tx>
            <c:strRef>
              <c:f>'Revenue Data'!$C$3</c:f>
              <c:strCache>
                <c:ptCount val="1"/>
                <c:pt idx="0">
                  <c:v>Revenue</c:v>
                </c:pt>
              </c:strCache>
            </c:strRef>
          </c:tx>
          <c:trendline>
            <c:trendlineType val="poly"/>
            <c:order val="2"/>
            <c:forward val="12"/>
            <c:dispRSqr val="0"/>
            <c:dispEq val="0"/>
          </c:trendline>
          <c:cat>
            <c:numRef>
              <c:f>'Revenue Data'!$B$4:$B$39</c:f>
              <c:numCache>
                <c:formatCode>[$-409]mmm\-yy;@</c:formatCode>
                <c:ptCount val="3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f>'Revenue Data'!$C$4:$C$39</c:f>
              <c:numCache>
                <c:formatCode>#,##0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75-4C8E-9EE6-A556C6F17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9296"/>
        <c:axId val="100121600"/>
      </c:lineChart>
      <c:dateAx>
        <c:axId val="10011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Period</a:t>
                </a:r>
              </a:p>
            </c:rich>
          </c:tx>
          <c:layout>
            <c:manualLayout>
              <c:xMode val="edge"/>
              <c:yMode val="edge"/>
              <c:x val="0.47239692083218038"/>
              <c:y val="0.94671827015363297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0012160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00121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Revenue (Thousands)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719412724306688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0119296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Revenue Forecast: Power Trendline</a:t>
            </a:r>
          </a:p>
        </c:rich>
      </c:tx>
      <c:layout>
        <c:manualLayout>
          <c:xMode val="edge"/>
          <c:yMode val="edge"/>
          <c:x val="0.29078801331853504"/>
          <c:y val="1.95758564437194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90233074361818E-2"/>
          <c:y val="0.13050570962479607"/>
          <c:w val="0.86513616708454577"/>
          <c:h val="0.69659299238612393"/>
        </c:manualLayout>
      </c:layout>
      <c:lineChart>
        <c:grouping val="standard"/>
        <c:varyColors val="0"/>
        <c:ser>
          <c:idx val="0"/>
          <c:order val="0"/>
          <c:tx>
            <c:strRef>
              <c:f>'Revenue Data'!$C$3</c:f>
              <c:strCache>
                <c:ptCount val="1"/>
                <c:pt idx="0">
                  <c:v>Revenue</c:v>
                </c:pt>
              </c:strCache>
            </c:strRef>
          </c:tx>
          <c:trendline>
            <c:trendlineType val="power"/>
            <c:forward val="12"/>
            <c:dispRSqr val="0"/>
            <c:dispEq val="0"/>
          </c:trendline>
          <c:cat>
            <c:numRef>
              <c:f>'Revenue Data'!$B$4:$B$39</c:f>
              <c:numCache>
                <c:formatCode>[$-409]mmm\-yy;@</c:formatCode>
                <c:ptCount val="3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f>'Revenue Data'!$C$4:$C$39</c:f>
              <c:numCache>
                <c:formatCode>#,##0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C-476D-8751-A9C44D9A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38496"/>
        <c:axId val="101342592"/>
      </c:lineChart>
      <c:dateAx>
        <c:axId val="101338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Period</a:t>
                </a:r>
              </a:p>
            </c:rich>
          </c:tx>
          <c:layout>
            <c:manualLayout>
              <c:xMode val="edge"/>
              <c:yMode val="edge"/>
              <c:x val="0.46802095358420986"/>
              <c:y val="0.9482351237785418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01342592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013425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Revenue (Thousands)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719412724306688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338496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Revenue Forecast: Exponential Trendline</a:t>
            </a:r>
          </a:p>
        </c:rich>
      </c:tx>
      <c:layout>
        <c:manualLayout>
          <c:xMode val="edge"/>
          <c:yMode val="edge"/>
          <c:x val="0.25860155382907885"/>
          <c:y val="1.95758564437194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90233074361818E-2"/>
          <c:y val="0.13050570962479607"/>
          <c:w val="0.8666090166142123"/>
          <c:h val="0.70528184536318095"/>
        </c:manualLayout>
      </c:layout>
      <c:lineChart>
        <c:grouping val="standard"/>
        <c:varyColors val="0"/>
        <c:ser>
          <c:idx val="0"/>
          <c:order val="0"/>
          <c:tx>
            <c:strRef>
              <c:f>'Revenue Data'!$C$3</c:f>
              <c:strCache>
                <c:ptCount val="1"/>
                <c:pt idx="0">
                  <c:v>Revenue</c:v>
                </c:pt>
              </c:strCache>
            </c:strRef>
          </c:tx>
          <c:trendline>
            <c:trendlineType val="exp"/>
            <c:forward val="12"/>
            <c:dispRSqr val="0"/>
            <c:dispEq val="0"/>
          </c:trendline>
          <c:cat>
            <c:numRef>
              <c:f>'Revenue Data'!$B$4:$B$39</c:f>
              <c:numCache>
                <c:formatCode>[$-409]mmm\-yy;@</c:formatCode>
                <c:ptCount val="3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f>'Revenue Data'!$C$4:$C$39</c:f>
              <c:numCache>
                <c:formatCode>#,##0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7D-4BBF-B942-5915DAA97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63072"/>
        <c:axId val="118364416"/>
      </c:lineChart>
      <c:dateAx>
        <c:axId val="10136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Period</a:t>
                </a:r>
              </a:p>
            </c:rich>
          </c:tx>
          <c:layout>
            <c:manualLayout>
              <c:xMode val="edge"/>
              <c:yMode val="edge"/>
              <c:x val="0.46948849810390897"/>
              <c:y val="0.94453501699554976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18364416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18364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Revenue (Thousands)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719412724306688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363072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Revenue Trendline: Moving Average</a:t>
            </a:r>
          </a:p>
        </c:rich>
      </c:tx>
      <c:layout>
        <c:manualLayout>
          <c:xMode val="edge"/>
          <c:yMode val="edge"/>
          <c:x val="0.28856825749167592"/>
          <c:y val="1.95758564437194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251942286348501E-2"/>
          <c:y val="0.13050570962479607"/>
          <c:w val="0.88864565790957462"/>
          <c:h val="0.70310764761219158"/>
        </c:manualLayout>
      </c:layout>
      <c:lineChart>
        <c:grouping val="standard"/>
        <c:varyColors val="0"/>
        <c:ser>
          <c:idx val="0"/>
          <c:order val="0"/>
          <c:tx>
            <c:strRef>
              <c:f>'Revenue Data'!$C$3</c:f>
              <c:strCache>
                <c:ptCount val="1"/>
                <c:pt idx="0">
                  <c:v>Revenue</c:v>
                </c:pt>
              </c:strCache>
            </c:strRef>
          </c:tx>
          <c:trendline>
            <c:trendlineType val="movingAvg"/>
            <c:period val="6"/>
            <c:dispRSqr val="0"/>
            <c:dispEq val="0"/>
          </c:trendline>
          <c:cat>
            <c:numRef>
              <c:f>'Revenue Data'!$B$4:$B$39</c:f>
              <c:numCache>
                <c:formatCode>[$-409]mmm\-yy;@</c:formatCode>
                <c:ptCount val="3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f>'Revenue Data'!$C$4:$C$39</c:f>
              <c:numCache>
                <c:formatCode>#,##0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A9-4612-817D-30B6842E9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55200"/>
        <c:axId val="101157120"/>
      </c:lineChart>
      <c:dateAx>
        <c:axId val="101155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Period</a:t>
                </a:r>
              </a:p>
            </c:rich>
          </c:tx>
          <c:layout>
            <c:manualLayout>
              <c:xMode val="edge"/>
              <c:yMode val="edge"/>
              <c:x val="0.47096497007913346"/>
              <c:y val="0.94670921474653902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0115712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01157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Revenue (Thousands)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719412724306688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155200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Chart2">
    <tabColor theme="5" tint="0.39997558519241921"/>
  </sheetPr>
  <sheetViews>
    <sheetView workbookViewId="0"/>
  </sheetViews>
  <pageMargins left="0.75" right="0.75" top="1" bottom="1" header="0.5" footer="0.5"/>
  <pageSetup orientation="landscape" r:id="rId1"/>
  <headerFooter differentFirst="1" alignWithMargins="0">
    <oddFooter>Page &amp;P of &amp;N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Chart3">
    <tabColor theme="6" tint="0.39997558519241921"/>
  </sheetPr>
  <sheetViews>
    <sheetView workbookViewId="0"/>
  </sheetViews>
  <pageMargins left="0.75" right="0.75" top="1" bottom="1" header="0.5" footer="0.5"/>
  <pageSetup orientation="landscape" horizontalDpi="4294967293" r:id="rId1"/>
  <headerFooter differentFirst="1" alignWithMargins="0">
    <oddFooter>Page &amp;P of &amp;N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Chart4">
    <tabColor theme="7" tint="0.39997558519241921"/>
  </sheetPr>
  <sheetViews>
    <sheetView workbookViewId="0"/>
  </sheetViews>
  <pageMargins left="0.75" right="0.75" top="1" bottom="1" header="0.5" footer="0.5"/>
  <pageSetup orientation="landscape" horizontalDpi="4294967293" r:id="rId1"/>
  <headerFooter differentFirst="1" alignWithMargins="0">
    <oddFooter>Page &amp;P of &amp;N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 codeName="Chart5">
    <tabColor theme="8" tint="0.39997558519241921"/>
  </sheetPr>
  <sheetViews>
    <sheetView workbookViewId="0"/>
  </sheetViews>
  <pageMargins left="0.75" right="0.75" top="1" bottom="1" header="0.5" footer="0.5"/>
  <pageSetup orientation="landscape" horizontalDpi="4294967293" r:id="rId1"/>
  <headerFooter differentFirst="1" alignWithMargins="0">
    <oddFooter>Page &amp;P of &amp;N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 codeName="Chart6">
    <tabColor theme="9" tint="0.39997558519241921"/>
  </sheetPr>
  <sheetViews>
    <sheetView workbookViewId="0"/>
  </sheetViews>
  <pageMargins left="0.75" right="0.75" top="1" bottom="1" header="0.5" footer="0.5"/>
  <pageSetup orientation="landscape" horizontalDpi="4294967293" r:id="rId1"/>
  <headerFooter differentFirst="1" alignWithMargins="0">
    <oddFooter>Page &amp;P of &amp;N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Chart7">
    <tabColor theme="2" tint="-0.499984740745262"/>
  </sheetPr>
  <sheetViews>
    <sheetView workbookViewId="0"/>
  </sheetViews>
  <pageMargins left="0.75" right="0.75" top="1" bottom="1" header="0.5" footer="0.5"/>
  <pageSetup orientation="landscape" horizontalDpi="4294967293" r:id="rId1"/>
  <headerFooter differentFirst="1" alignWithMargins="0">
    <oddFooter>Page &amp;P of &amp;N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 descr="Revenue Forecast Linear Trendline showing Revenues with respect to perio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 descr="Revenue Forecast Logarithmic Trendline showing Revenues with respect to period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 descr="Revenue Forecast Polynomial Trendline showing Revenue with respect to period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 descr="Revenue Forecast Power Trendline showing Revenue with respect to period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 descr="Revenue Forecast Exponential Trendline showing Revenue with respect to period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 descr="Revenue Forecast Moving Average showing Revenue with respect to period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3:C39" totalsRowShown="0" headerRowDxfId="1" dataDxfId="0" headerRowCellStyle="Normal">
  <autoFilter ref="B3:C39" xr:uid="{00000000-0009-0000-0100-000001000000}"/>
  <tableColumns count="2">
    <tableColumn id="1" xr3:uid="{00000000-0010-0000-0000-000001000000}" name="Period" dataCellStyle="Date"/>
    <tableColumn id="2" xr3:uid="{00000000-0010-0000-0000-000002000000}" name="Revenue" dataCellStyle="Revenue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Summary="Enter Period and Revenue data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fitToPage="1"/>
  </sheetPr>
  <dimension ref="B1:C39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RowHeight="30" customHeight="1" x14ac:dyDescent="0.25"/>
  <cols>
    <col min="1" max="1" width="2.59765625" customWidth="1"/>
    <col min="2" max="2" width="17.5" customWidth="1"/>
    <col min="3" max="3" width="16.3984375" customWidth="1"/>
    <col min="4" max="4" width="2.59765625" customWidth="1"/>
  </cols>
  <sheetData>
    <row r="1" spans="2:3" ht="38.25" customHeight="1" x14ac:dyDescent="0.25">
      <c r="B1" s="1" t="s">
        <v>3</v>
      </c>
      <c r="C1" s="2"/>
    </row>
    <row r="2" spans="2:3" ht="30" customHeight="1" x14ac:dyDescent="0.25">
      <c r="B2" s="7" t="s">
        <v>1</v>
      </c>
      <c r="C2" s="6"/>
    </row>
    <row r="3" spans="2:3" ht="30" customHeight="1" x14ac:dyDescent="0.25">
      <c r="B3" s="3" t="s">
        <v>0</v>
      </c>
      <c r="C3" s="3" t="s">
        <v>2</v>
      </c>
    </row>
    <row r="4" spans="2:3" ht="30" customHeight="1" x14ac:dyDescent="0.25">
      <c r="B4" s="4">
        <f ca="1">DATE(YEAR(TODAY()-600),1,1)</f>
        <v>42736</v>
      </c>
      <c r="C4" s="5">
        <v>41</v>
      </c>
    </row>
    <row r="5" spans="2:3" ht="30" customHeight="1" x14ac:dyDescent="0.25">
      <c r="B5" s="4">
        <f ca="1">DATE(YEAR(TODAY()-600),2,1)</f>
        <v>42767</v>
      </c>
      <c r="C5" s="5">
        <v>40</v>
      </c>
    </row>
    <row r="6" spans="2:3" ht="30" customHeight="1" x14ac:dyDescent="0.25">
      <c r="B6" s="4">
        <f ca="1">DATE(YEAR(TODAY()-600),3,1)</f>
        <v>42795</v>
      </c>
      <c r="C6" s="5">
        <v>38</v>
      </c>
    </row>
    <row r="7" spans="2:3" ht="30" customHeight="1" x14ac:dyDescent="0.25">
      <c r="B7" s="4">
        <f ca="1">DATE(YEAR(TODAY()-600),4,1)</f>
        <v>42826</v>
      </c>
      <c r="C7" s="5">
        <v>37</v>
      </c>
    </row>
    <row r="8" spans="2:3" ht="30" customHeight="1" x14ac:dyDescent="0.25">
      <c r="B8" s="4">
        <f ca="1">DATE(YEAR(TODAY()-600),5,1)</f>
        <v>42856</v>
      </c>
      <c r="C8" s="5">
        <v>37</v>
      </c>
    </row>
    <row r="9" spans="2:3" ht="30" customHeight="1" x14ac:dyDescent="0.25">
      <c r="B9" s="4">
        <f ca="1">DATE(YEAR(TODAY()-600),6,1)</f>
        <v>42887</v>
      </c>
      <c r="C9" s="5">
        <v>36</v>
      </c>
    </row>
    <row r="10" spans="2:3" ht="30" customHeight="1" x14ac:dyDescent="0.25">
      <c r="B10" s="4">
        <f ca="1">DATE(YEAR(TODAY()-600),7,1)</f>
        <v>42917</v>
      </c>
      <c r="C10" s="5">
        <v>38</v>
      </c>
    </row>
    <row r="11" spans="2:3" ht="30" customHeight="1" x14ac:dyDescent="0.25">
      <c r="B11" s="4">
        <f ca="1">DATE(YEAR(TODAY()-600),8,1)</f>
        <v>42948</v>
      </c>
      <c r="C11" s="5">
        <v>37</v>
      </c>
    </row>
    <row r="12" spans="2:3" ht="30" customHeight="1" x14ac:dyDescent="0.25">
      <c r="B12" s="4">
        <f ca="1">DATE(YEAR(TODAY()-600),9,1)</f>
        <v>42979</v>
      </c>
      <c r="C12" s="5">
        <v>38</v>
      </c>
    </row>
    <row r="13" spans="2:3" ht="30" customHeight="1" x14ac:dyDescent="0.25">
      <c r="B13" s="4">
        <f ca="1">DATE(YEAR(TODAY()-600),10,1)</f>
        <v>43009</v>
      </c>
      <c r="C13" s="5">
        <v>44</v>
      </c>
    </row>
    <row r="14" spans="2:3" ht="30" customHeight="1" x14ac:dyDescent="0.25">
      <c r="B14" s="4">
        <f ca="1">DATE(YEAR(TODAY()-600),11,1)</f>
        <v>43040</v>
      </c>
      <c r="C14" s="5">
        <v>45</v>
      </c>
    </row>
    <row r="15" spans="2:3" ht="30" customHeight="1" x14ac:dyDescent="0.25">
      <c r="B15" s="4">
        <f ca="1">DATE(YEAR(TODAY()-600),12,1)</f>
        <v>43070</v>
      </c>
      <c r="C15" s="5">
        <v>42</v>
      </c>
    </row>
    <row r="16" spans="2:3" ht="30" customHeight="1" x14ac:dyDescent="0.25">
      <c r="B16" s="4">
        <f ca="1">DATE(YEAR(TODAY()-300),1,1)</f>
        <v>43101</v>
      </c>
      <c r="C16" s="5">
        <v>37</v>
      </c>
    </row>
    <row r="17" spans="2:3" ht="30" customHeight="1" x14ac:dyDescent="0.25">
      <c r="B17" s="4">
        <f ca="1">DATE(YEAR(TODAY()-300),2,1)</f>
        <v>43132</v>
      </c>
      <c r="C17" s="5">
        <v>39</v>
      </c>
    </row>
    <row r="18" spans="2:3" ht="30" customHeight="1" x14ac:dyDescent="0.25">
      <c r="B18" s="4">
        <f ca="1">DATE(YEAR(TODAY()-300),3,1)</f>
        <v>43160</v>
      </c>
      <c r="C18" s="5">
        <v>38</v>
      </c>
    </row>
    <row r="19" spans="2:3" ht="30" customHeight="1" x14ac:dyDescent="0.25">
      <c r="B19" s="4">
        <f ca="1">DATE(YEAR(TODAY()-300),4,1)</f>
        <v>43191</v>
      </c>
      <c r="C19" s="5">
        <v>43</v>
      </c>
    </row>
    <row r="20" spans="2:3" ht="30" customHeight="1" x14ac:dyDescent="0.25">
      <c r="B20" s="4">
        <f ca="1">DATE(YEAR(TODAY()-300),5,1)</f>
        <v>43221</v>
      </c>
      <c r="C20" s="5">
        <v>42</v>
      </c>
    </row>
    <row r="21" spans="2:3" ht="30" customHeight="1" x14ac:dyDescent="0.25">
      <c r="B21" s="4">
        <f ca="1">DATE(YEAR(TODAY()-300),6,1)</f>
        <v>43252</v>
      </c>
      <c r="C21" s="5">
        <v>39</v>
      </c>
    </row>
    <row r="22" spans="2:3" ht="30" customHeight="1" x14ac:dyDescent="0.25">
      <c r="B22" s="4">
        <f ca="1">DATE(YEAR(TODAY()-300),7,1)</f>
        <v>43282</v>
      </c>
      <c r="C22" s="5">
        <v>40</v>
      </c>
    </row>
    <row r="23" spans="2:3" ht="30" customHeight="1" x14ac:dyDescent="0.25">
      <c r="B23" s="4">
        <f ca="1">DATE(YEAR(TODAY()-300),8,1)</f>
        <v>43313</v>
      </c>
      <c r="C23" s="5">
        <v>43</v>
      </c>
    </row>
    <row r="24" spans="2:3" ht="30" customHeight="1" x14ac:dyDescent="0.25">
      <c r="B24" s="4">
        <f ca="1">DATE(YEAR(TODAY()-300),9,1)</f>
        <v>43344</v>
      </c>
      <c r="C24" s="5">
        <v>46</v>
      </c>
    </row>
    <row r="25" spans="2:3" ht="30" customHeight="1" x14ac:dyDescent="0.25">
      <c r="B25" s="4">
        <f ca="1">DATE(YEAR(TODAY()-300),10,1)</f>
        <v>43374</v>
      </c>
      <c r="C25" s="5">
        <v>48</v>
      </c>
    </row>
    <row r="26" spans="2:3" ht="30" customHeight="1" x14ac:dyDescent="0.25">
      <c r="B26" s="4">
        <f ca="1">DATE(YEAR(TODAY()-300),11,1)</f>
        <v>43405</v>
      </c>
      <c r="C26" s="5">
        <v>46</v>
      </c>
    </row>
    <row r="27" spans="2:3" ht="30" customHeight="1" x14ac:dyDescent="0.25">
      <c r="B27" s="4">
        <f t="shared" ref="B27" ca="1" si="0">DATE(YEAR(TODAY()-300),12,1)</f>
        <v>43435</v>
      </c>
      <c r="C27" s="5">
        <v>48</v>
      </c>
    </row>
    <row r="28" spans="2:3" ht="30" customHeight="1" x14ac:dyDescent="0.25">
      <c r="B28" s="4">
        <f ca="1">DATE(YEAR(TODAY()-1),1,1)</f>
        <v>43466</v>
      </c>
      <c r="C28" s="5">
        <v>41</v>
      </c>
    </row>
    <row r="29" spans="2:3" ht="30" customHeight="1" x14ac:dyDescent="0.25">
      <c r="B29" s="4">
        <f ca="1">DATE(YEAR(TODAY()-1),2,1)</f>
        <v>43497</v>
      </c>
      <c r="C29" s="5">
        <v>40</v>
      </c>
    </row>
    <row r="30" spans="2:3" ht="30" customHeight="1" x14ac:dyDescent="0.25">
      <c r="B30" s="4">
        <f ca="1">DATE(YEAR(TODAY()-1),3,1)</f>
        <v>43525</v>
      </c>
      <c r="C30" s="5">
        <v>41</v>
      </c>
    </row>
    <row r="31" spans="2:3" ht="30" customHeight="1" x14ac:dyDescent="0.25">
      <c r="B31" s="4">
        <f ca="1">DATE(YEAR(TODAY()-1),4,1)</f>
        <v>43556</v>
      </c>
      <c r="C31" s="5">
        <v>40</v>
      </c>
    </row>
    <row r="32" spans="2:3" ht="30" customHeight="1" x14ac:dyDescent="0.25">
      <c r="B32" s="4">
        <f ca="1">DATE(YEAR(TODAY()-1),5,1)</f>
        <v>43586</v>
      </c>
      <c r="C32" s="5">
        <v>43</v>
      </c>
    </row>
    <row r="33" spans="2:3" ht="30" customHeight="1" x14ac:dyDescent="0.25">
      <c r="B33" s="4">
        <f ca="1">DATE(YEAR(TODAY()-1),6,1)</f>
        <v>43617</v>
      </c>
      <c r="C33" s="5">
        <v>47</v>
      </c>
    </row>
    <row r="34" spans="2:3" ht="30" customHeight="1" x14ac:dyDescent="0.25">
      <c r="B34" s="4">
        <f ca="1">DATE(YEAR(TODAY()-1),7,1)</f>
        <v>43647</v>
      </c>
      <c r="C34" s="5">
        <v>49</v>
      </c>
    </row>
    <row r="35" spans="2:3" ht="30" customHeight="1" x14ac:dyDescent="0.25">
      <c r="B35" s="4">
        <f ca="1">DATE(YEAR(TODAY()-1),8,1)</f>
        <v>43678</v>
      </c>
      <c r="C35" s="5">
        <v>50</v>
      </c>
    </row>
    <row r="36" spans="2:3" ht="30" customHeight="1" x14ac:dyDescent="0.25">
      <c r="B36" s="4">
        <f ca="1">DATE(YEAR(TODAY()-1),9,1)</f>
        <v>43709</v>
      </c>
      <c r="C36" s="5">
        <v>52</v>
      </c>
    </row>
    <row r="37" spans="2:3" ht="30" customHeight="1" x14ac:dyDescent="0.25">
      <c r="B37" s="4">
        <f ca="1">DATE(YEAR(TODAY()-1),10,1)</f>
        <v>43739</v>
      </c>
      <c r="C37" s="5">
        <v>57</v>
      </c>
    </row>
    <row r="38" spans="2:3" ht="30" customHeight="1" x14ac:dyDescent="0.25">
      <c r="B38" s="4">
        <f ca="1">DATE(YEAR(TODAY()-1),11,1)</f>
        <v>43770</v>
      </c>
      <c r="C38" s="5">
        <v>56</v>
      </c>
    </row>
    <row r="39" spans="2:3" ht="30" customHeight="1" x14ac:dyDescent="0.25">
      <c r="B39" s="4">
        <f t="shared" ref="B39" ca="1" si="1">DATE(YEAR(TODAY()-1),12,1)</f>
        <v>43800</v>
      </c>
      <c r="C39" s="5">
        <v>62</v>
      </c>
    </row>
  </sheetData>
  <phoneticPr fontId="1" type="noConversion"/>
  <dataValidations count="5">
    <dataValidation type="decimal" allowBlank="1" showErrorMessage="1" error="Please enter a valid number between (10,000,000) and 10,000,000." sqref="C4:C39" xr:uid="{00000000-0002-0000-0000-000000000000}">
      <formula1>-10000000</formula1>
      <formula2>10000000</formula2>
    </dataValidation>
    <dataValidation allowBlank="1" showInputMessage="1" showErrorMessage="1" prompt="Create a Revenue Trend Chart in this workbook. Enter revenue details in Data table in this worksheet. Revenue charts are automatically updated in other worksheets" sqref="A1" xr:uid="{00000000-0002-0000-0000-000001000000}"/>
    <dataValidation allowBlank="1" showInputMessage="1" showErrorMessage="1" prompt="Title of this worksheet is in this cell. Enter revenue details in table starting in cell B3" sqref="B1" xr:uid="{00000000-0002-0000-0000-000002000000}"/>
    <dataValidation allowBlank="1" showInputMessage="1" showErrorMessage="1" prompt="Enter Period in this column under this heading. Use heading filter to find specific entries" sqref="B3" xr:uid="{00000000-0002-0000-0000-000003000000}"/>
    <dataValidation allowBlank="1" showInputMessage="1" showErrorMessage="1" prompt="Enter Revenue amount in this column under this heading" sqref="C3" xr:uid="{00000000-0002-0000-0000-000004000000}"/>
  </dataValidations>
  <printOptions horizontalCentered="1"/>
  <pageMargins left="0.75" right="0.75" top="1" bottom="1" header="0.5" footer="0.5"/>
  <pageSetup fitToHeight="0" orientation="portrait" r:id="rId1"/>
  <headerFooter differentFirst="1" alignWithMargins="0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Props1.xml><?xml version="1.0" encoding="utf-8"?>
<ds:datastoreItem xmlns:ds="http://schemas.openxmlformats.org/officeDocument/2006/customXml" ds:itemID="{971C1540-E722-4A92-A76F-A6EC030154D5}"/>
</file>

<file path=customXml/itemProps2.xml><?xml version="1.0" encoding="utf-8"?>
<ds:datastoreItem xmlns:ds="http://schemas.openxmlformats.org/officeDocument/2006/customXml" ds:itemID="{BD24B2AC-1191-4844-9898-7A246F9626B8}"/>
</file>

<file path=customXml/itemProps3.xml><?xml version="1.0" encoding="utf-8"?>
<ds:datastoreItem xmlns:ds="http://schemas.openxmlformats.org/officeDocument/2006/customXml" ds:itemID="{90C7CEDD-F971-4167-953A-D479AC564F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Revenue Data</vt:lpstr>
      <vt:lpstr>Linear</vt:lpstr>
      <vt:lpstr>Logarithmic</vt:lpstr>
      <vt:lpstr>Polynomial</vt:lpstr>
      <vt:lpstr>Power</vt:lpstr>
      <vt:lpstr>Exponential</vt:lpstr>
      <vt:lpstr>Moving Average</vt:lpstr>
      <vt:lpstr>'Revenue Data'!Print_Titles</vt:lpstr>
      <vt:lpstr>Revenue</vt:lpstr>
      <vt:lpstr>Revenue_Data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2019-06-19T10:38:20Z</dcterms:created>
  <dcterms:modified xsi:type="dcterms:W3CDTF">2019-07-08T06:05:30Z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