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March\Fixed\After Regression and Final QA\Round 2\"/>
    </mc:Choice>
  </mc:AlternateContent>
  <bookViews>
    <workbookView xWindow="0" yWindow="0" windowWidth="21600" windowHeight="9510"/>
  </bookViews>
  <sheets>
    <sheet name="Invoice Tracker" sheetId="1" r:id="rId1"/>
  </sheets>
  <definedNames>
    <definedName name="ColumnTitle1">Invoices[[#Headers],[Invoice '#]]</definedName>
    <definedName name="_xlnm.Print_Titles" localSheetId="0">'Invoice Tracker'!$2:$2</definedName>
  </definedNames>
  <calcPr calcId="171027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<sst xmlns="http://schemas.openxmlformats.org/spreadsheetml/2006/main" count="17" uniqueCount="15">
  <si>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Invoice #</t>
  </si>
  <si>
    <t>Date</t>
  </si>
  <si>
    <t>Total Paid</t>
  </si>
  <si>
    <t>Date Paid</t>
  </si>
  <si>
    <t>Outstanding</t>
  </si>
  <si>
    <t>Total</t>
  </si>
  <si>
    <t>Payment Due</t>
  </si>
  <si>
    <t>Customer Name</t>
  </si>
  <si>
    <t>Contoso</t>
  </si>
  <si>
    <t>Smith</t>
  </si>
  <si>
    <t xml:space="preserve">Amount </t>
  </si>
  <si>
    <t xml:space="preserve">Late Fee </t>
  </si>
  <si>
    <t>Jonathon Haas</t>
  </si>
  <si>
    <t>Stephanie Bourne</t>
  </si>
  <si>
    <t>Invoice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</si>
</sst>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44" fontId="0" fillId="0" borderId="0" xfId="0" applyNumberFormat="1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44" fontId="0" fillId="0" borderId="0" xfId="1" applyFont="1" applyAlignment="1">
      <alignment wrapText="1"/>
    </xf>
    <xf numFmtId="44" fontId="0" fillId="0" borderId="0" xfId="1" applyFont="1" applyBorder="1" applyAlignment="1">
      <alignment wrapText="1"/>
    </xf>
  </cellXfs>
  <cellStyles count="4">
    <cellStyle name="Currency" xfId="1" builtinId="4"/>
    <cellStyle name="Date" xfId="3"/>
    <cellStyle name="Normal" xfId="0" builtinId="0" customBuiltin="1"/>
    <cellStyle name="Title" xfId="2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s" displayName="Invoices" ref="B2:J9" totalsRowCount="1" headerRowDxfId="19" dataDxfId="18" totalsRowDxfId="17">
  <autoFilter ref="B2:J8"/>
  <sortState ref="B3:J8">
    <sortCondition ref="B2:B8"/>
  </sortState>
  <tableColumns count="9">
    <tableColumn id="1" name="Invoice #" totalsRowLabel="Total" dataDxfId="16" totalsRowDxfId="15"/>
    <tableColumn id="2" name="Date" dataDxfId="14" totalsRowDxfId="13" dataCellStyle="Date"/>
    <tableColumn id="3" name="Payment Due" dataDxfId="12" totalsRowDxfId="11" dataCellStyle="Date"/>
    <tableColumn id="4" name="Customer Name" totalsRowDxfId="10" dataCellStyle="Normal"/>
    <tableColumn id="5" name="Amount " totalsRowFunction="sum" dataDxfId="9" totalsRowDxfId="8" dataCellStyle="Currency"/>
    <tableColumn id="6" name="Late Fee " dataDxfId="7" totalsRowDxfId="6" dataCellStyle="Currency">
      <calculatedColumnFormula>IFERROR(IF(Invoices[[#This Row],[Payment Due]]&gt;=Invoices[[#This Row],[Date Paid]],,5), "")</calculatedColumnFormula>
    </tableColumn>
    <tableColumn id="7" name="Total Paid" totalsRowFunction="sum" dataDxfId="5" totalsRowDxfId="4" dataCellStyle="Currency"/>
    <tableColumn id="8" name="Date Paid" dataDxfId="3" totalsRowDxfId="2" dataCellStyle="Date"/>
    <tableColumn id="9" name="Outstanding" totalsRowFunction="sum" dataDxfId="1" totalsRowDxfId="0" dataCellStyle="Currency">
      <calculatedColumnFormula>IFERROR(Invoices[[#This Row],[Amount ]]-Invoices[[#This Row],[Total Paid]]+Invoices[[#This Row],[Late Fee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Enter Invoice number, Date, Payment Due, Customer Name, Amount, Total Paid, and Date Paid. Late Fee and Outstanding amount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4" width="15.7109375" customWidth="1"/>
    <col min="5" max="5" width="48.7109375" customWidth="1"/>
    <col min="6" max="8" width="20.7109375" customWidth="1"/>
    <col min="9" max="9" width="15.7109375" customWidth="1"/>
    <col min="10" max="10" width="20.7109375" customWidth="1"/>
    <col min="11" max="11" width="2.7109375" customWidth="1"/>
  </cols>
  <sheetData>
    <row r="1" spans="2:10" ht="38.25" customHeight="1" x14ac:dyDescent="0.35">
      <c r="B1" s="4" t="s">
        <v>14</v>
      </c>
    </row>
    <row r="2" spans="2:10" ht="30" customHeight="1" x14ac:dyDescent="0.25">
      <c r="B2" s="1" t="s">
        <v>0</v>
      </c>
      <c r="C2" s="1" t="s">
        <v>1</v>
      </c>
      <c r="D2" s="1" t="s">
        <v>6</v>
      </c>
      <c r="E2" t="s">
        <v>7</v>
      </c>
      <c r="F2" t="s">
        <v>10</v>
      </c>
      <c r="G2" t="s">
        <v>11</v>
      </c>
      <c r="H2" s="1" t="s">
        <v>2</v>
      </c>
      <c r="I2" s="1" t="s">
        <v>3</v>
      </c>
      <c r="J2" s="1" t="s">
        <v>4</v>
      </c>
    </row>
    <row r="3" spans="2:10" ht="30" customHeight="1" x14ac:dyDescent="0.25">
      <c r="B3" s="1">
        <v>1001</v>
      </c>
      <c r="C3" s="5">
        <f ca="1">DATE(YEAR(TODAY()),1,15)</f>
        <v>42750</v>
      </c>
      <c r="D3" s="5">
        <f ca="1">DATE(YEAR(TODAY()),2,15)</f>
        <v>42781</v>
      </c>
      <c r="E3" t="s">
        <v>9</v>
      </c>
      <c r="F3" s="6">
        <v>20199</v>
      </c>
      <c r="G3" s="6">
        <f ca="1">IFERROR(IF(Invoices[[#This Row],[Payment Due]]&gt;=Invoices[[#This Row],[Date Paid]],,5), "")</f>
        <v>0</v>
      </c>
      <c r="H3" s="6">
        <v>20199</v>
      </c>
      <c r="I3" s="5">
        <f ca="1">DATE(YEAR(TODAY()),2,1)</f>
        <v>42767</v>
      </c>
      <c r="J3" s="6">
        <f ca="1">IFERROR(Invoices[[#This Row],[Amount ]]-Invoices[[#This Row],[Total Paid]]+Invoices[[#This Row],[Late Fee ]], "")</f>
        <v>0</v>
      </c>
    </row>
    <row r="4" spans="2:10" ht="30" customHeight="1" x14ac:dyDescent="0.25">
      <c r="B4" s="1">
        <v>1002</v>
      </c>
      <c r="C4" s="5">
        <f ca="1">DATE(YEAR(TODAY()),2,11)</f>
        <v>42777</v>
      </c>
      <c r="D4" s="5">
        <f ca="1">DATE(YEAR(TODAY()),4,1)</f>
        <v>42826</v>
      </c>
      <c r="E4" t="s">
        <v>9</v>
      </c>
      <c r="F4" s="6">
        <v>15700</v>
      </c>
      <c r="G4" s="6">
        <f ca="1">IFERROR(IF(Invoices[[#This Row],[Payment Due]]&gt;=Invoices[[#This Row],[Date Paid]],,5), "")</f>
        <v>5</v>
      </c>
      <c r="H4" s="6">
        <v>7500</v>
      </c>
      <c r="I4" s="5">
        <f ca="1">DATE(YEAR(TODAY()),4,10)</f>
        <v>42835</v>
      </c>
      <c r="J4" s="6">
        <f ca="1">IFERROR(Invoices[[#This Row],[Amount ]]-Invoices[[#This Row],[Total Paid]]+Invoices[[#This Row],[Late Fee ]], "")</f>
        <v>8205</v>
      </c>
    </row>
    <row r="5" spans="2:10" ht="30" customHeight="1" x14ac:dyDescent="0.25">
      <c r="B5" s="3">
        <v>1003</v>
      </c>
      <c r="C5" s="5">
        <f ca="1">DATE(YEAR(TODAY()),2,17)</f>
        <v>42783</v>
      </c>
      <c r="D5" s="5">
        <f ca="1">DATE(YEAR(TODAY()),4,15)</f>
        <v>42840</v>
      </c>
      <c r="E5" t="s">
        <v>8</v>
      </c>
      <c r="F5" s="7">
        <v>13799</v>
      </c>
      <c r="G5" s="6">
        <f ca="1">IFERROR(IF(Invoices[[#This Row],[Payment Due]]&gt;=Invoices[[#This Row],[Date Paid]],,5), "")</f>
        <v>0</v>
      </c>
      <c r="H5" s="7">
        <v>5500</v>
      </c>
      <c r="I5" s="5">
        <f ca="1">DATE(YEAR(TODAY()),3,17)</f>
        <v>42811</v>
      </c>
      <c r="J5" s="6">
        <f ca="1">IFERROR(Invoices[[#This Row],[Amount ]]-Invoices[[#This Row],[Total Paid]]+Invoices[[#This Row],[Late Fee ]], "")</f>
        <v>8299</v>
      </c>
    </row>
    <row r="6" spans="2:10" ht="30" customHeight="1" x14ac:dyDescent="0.25">
      <c r="B6" s="3">
        <v>1004</v>
      </c>
      <c r="C6" s="5">
        <f ca="1">DATE(YEAR(TODAY()),3,8)</f>
        <v>42802</v>
      </c>
      <c r="D6" s="5">
        <f ca="1">DATE(YEAR(TODAY()),4,1)</f>
        <v>42826</v>
      </c>
      <c r="E6" t="s">
        <v>12</v>
      </c>
      <c r="F6" s="7">
        <v>120</v>
      </c>
      <c r="G6" s="6">
        <f ca="1">IFERROR(IF(Invoices[[#This Row],[Payment Due]]&gt;=Invoices[[#This Row],[Date Paid]],,5), "")</f>
        <v>5</v>
      </c>
      <c r="H6" s="7">
        <v>75</v>
      </c>
      <c r="I6" s="5">
        <f ca="1">DATE(YEAR(TODAY()),4,16)</f>
        <v>42841</v>
      </c>
      <c r="J6" s="6">
        <f ca="1">IFERROR(Invoices[[#This Row],[Amount ]]-Invoices[[#This Row],[Total Paid]]+Invoices[[#This Row],[Late Fee ]], "")</f>
        <v>50</v>
      </c>
    </row>
    <row r="7" spans="2:10" ht="30" customHeight="1" x14ac:dyDescent="0.25">
      <c r="B7" s="1">
        <v>1005</v>
      </c>
      <c r="C7" s="5">
        <f ca="1">DATE(YEAR(TODAY()),3,17)</f>
        <v>42811</v>
      </c>
      <c r="D7" s="5">
        <f ca="1">DATE(YEAR(TODAY()),4,30)</f>
        <v>42855</v>
      </c>
      <c r="E7" t="s">
        <v>8</v>
      </c>
      <c r="F7" s="6">
        <v>150</v>
      </c>
      <c r="G7" s="6">
        <f ca="1">IFERROR(IF(Invoices[[#This Row],[Payment Due]]&gt;=Invoices[[#This Row],[Date Paid]],,5), "")</f>
        <v>0</v>
      </c>
      <c r="H7" s="6">
        <v>75</v>
      </c>
      <c r="I7" s="5">
        <f ca="1">DATE(YEAR(TODAY()),4,11)</f>
        <v>42836</v>
      </c>
      <c r="J7" s="6">
        <f ca="1">IFERROR(Invoices[[#This Row],[Amount ]]-Invoices[[#This Row],[Total Paid]]+Invoices[[#This Row],[Late Fee ]], "")</f>
        <v>75</v>
      </c>
    </row>
    <row r="8" spans="2:10" ht="30" customHeight="1" x14ac:dyDescent="0.25">
      <c r="B8" s="1">
        <v>1006</v>
      </c>
      <c r="C8" s="5">
        <f ca="1">DATE(YEAR(TODAY()),4,1)</f>
        <v>42826</v>
      </c>
      <c r="D8" s="5">
        <f ca="1">DATE(YEAR(TODAY()),6,1)</f>
        <v>42887</v>
      </c>
      <c r="E8" t="s">
        <v>13</v>
      </c>
      <c r="F8" s="6">
        <v>1475</v>
      </c>
      <c r="G8" s="6">
        <f ca="1">IFERROR(IF(Invoices[[#This Row],[Payment Due]]&gt;=Invoices[[#This Row],[Date Paid]],,5), "")</f>
        <v>0</v>
      </c>
      <c r="H8" s="6">
        <v>1200</v>
      </c>
      <c r="I8" s="5">
        <f ca="1">DATE(YEAR(TODAY()),4,28)</f>
        <v>42853</v>
      </c>
      <c r="J8" s="6">
        <f ca="1">IFERROR(Invoices[[#This Row],[Amount ]]-Invoices[[#This Row],[Total Paid]]+Invoices[[#This Row],[Late Fee ]], "")</f>
        <v>275</v>
      </c>
    </row>
    <row r="9" spans="2:10" ht="30" customHeight="1" x14ac:dyDescent="0.25">
      <c r="B9" s="1" t="s">
        <v>5</v>
      </c>
      <c r="C9" s="1"/>
      <c r="D9" s="1"/>
      <c r="E9" s="1"/>
      <c r="F9" s="2">
        <f>SUBTOTAL(109,Invoices[[Amount ]])</f>
        <v>51443</v>
      </c>
      <c r="G9" s="1"/>
      <c r="H9" s="2">
        <f>SUBTOTAL(109,Invoices[Total Paid])</f>
        <v>34549</v>
      </c>
      <c r="I9" s="1"/>
      <c r="J9" s="2">
        <f ca="1">SUBTOTAL(109,Invoices[Outstanding])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Create an Invoice Tracker in this worksheet. Enter details in Invoices table" sqref="A1"/>
    <dataValidation allowBlank="1" showInputMessage="1" showErrorMessage="1" prompt="Title of this worksheet is in this cell" sqref="B1"/>
    <dataValidation allowBlank="1" showInputMessage="1" showErrorMessage="1" prompt="Enter Invoice number in this column under this heading. Use heading filters to find specific enteries" sqref="B2"/>
    <dataValidation allowBlank="1" showInputMessage="1" showErrorMessage="1" prompt="Enter Date in this column under this heading" sqref="C2"/>
    <dataValidation allowBlank="1" showInputMessage="1" showErrorMessage="1" prompt="Enter Payment Due date in this column under this heading" sqref="D2"/>
    <dataValidation allowBlank="1" showInputMessage="1" showErrorMessage="1" prompt="Enter Customer Name in this column under this heading" sqref="E2"/>
    <dataValidation allowBlank="1" showInputMessage="1" showErrorMessage="1" prompt="Enter Amount in this column under this heading" sqref="F2"/>
    <dataValidation allowBlank="1" showInputMessage="1" showErrorMessage="1" prompt="Late Fee is automatically updated in this column under this heading" sqref="G2"/>
    <dataValidation allowBlank="1" showInputMessage="1" showErrorMessage="1" prompt="Enter Total Paid amount in this column under this heading" sqref="H2"/>
    <dataValidation allowBlank="1" showInputMessage="1" showErrorMessage="1" prompt="Enter Date Paid in this column under this heading" sqref="I2"/>
    <dataValidation allowBlank="1" showInputMessage="1" showErrorMessage="1" prompt="Outstanding amount is automatically updated in this column under this heading" sqref="J2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 Tracker</vt:lpstr>
      <vt:lpstr>ColumnTitle1</vt:lpstr>
      <vt:lpstr>'Invoice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2017-03-21T04:47:25Z</dcterms:created>
  <dcterms:modified xsi:type="dcterms:W3CDTF">2017-03-21T04:49:17Z</dcterms:modified>
</cp:coreProperties>
</file>