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3"/>
  <workbookPr filterPrivacy="1"/>
  <xr:revisionPtr revIDLastSave="0" documentId="13_ncr:1_{64CFF196-B963-415E-BB00-8CDEB33363CE}" xr6:coauthVersionLast="41" xr6:coauthVersionMax="41" xr10:uidLastSave="{00000000-0000-0000-0000-000000000000}"/>
  <bookViews>
    <workbookView xWindow="-120" yWindow="-120" windowWidth="28980" windowHeight="16215" xr2:uid="{00000000-000D-0000-FFFF-FFFF00000000}"/>
  </bookViews>
  <sheets>
    <sheet name="HOW TO USE THIS WORKBOOK" sheetId="2" r:id="rId1"/>
    <sheet name="GRADE BOOK" sheetId="1" r:id="rId2"/>
  </sheets>
  <definedNames>
    <definedName name="GradeTable">'GRADE BOOK'!$I$3:$U$6</definedName>
    <definedName name="RowTitleRegion1..U6">'GRADE BOOK'!$H$3</definedName>
    <definedName name="RowTitleRegion2..X9">'GRADE BOOK'!$E$8:$G$8</definedName>
    <definedName name="RowTitleRegion3..H12">'GRADE BOOK'!$E$11:$G$11</definedName>
    <definedName name="Title1">Grades[[#Headers],[Student Name]]</definedName>
    <definedName name="TitleRegion1..G24.1">'GRADE BOOK'!$B$21:$C$21</definedName>
    <definedName name="TotalPoints">'GRADE BOOK'!$H$12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<sst xmlns="http://schemas.openxmlformats.org/spreadsheetml/2006/main" count="132" uniqueCount="65">
  <si>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INSTRUCTIONS</t>
  </si>
  <si>
    <r>
      <t>Use GRADE BOOK worksheet to calculate grades where each assignment is worth a set number of points.</t>
    </r>
    <r>
      <rPr>
        <b/>
        <sz val="11"/>
        <color rgb="FF000000"/>
        <rFont val="Century Gothic"/>
        <family val="2"/>
        <scheme val="minor"/>
      </rPr>
      <t xml:space="preserve"> </t>
    </r>
  </si>
  <si>
    <r>
      <t xml:space="preserve">Instructions: </t>
    </r>
    <r>
      <rPr>
        <sz val="11"/>
        <color theme="7" tint="-0.499984740745262"/>
        <rFont val="Century Gothic"/>
        <family val="2"/>
        <scheme val="minor"/>
      </rPr>
      <t>Make sure that you save backup copies of your grades.</t>
    </r>
  </si>
  <si>
    <t xml:space="preserve">1. Fill in your school name, class info, student names and student IDs (optional).   </t>
  </si>
  <si>
    <t>2. Adjust the Grade and Overall mark table to match the typical scoring system you use.</t>
  </si>
  <si>
    <t xml:space="preserve">3. Fill in the assignment, quiz or test names (e.g. “Quiz 1”) starting in cell H8, along with the points that each assignment is worth. </t>
  </si>
  <si>
    <t>Use the “Print area” command on the Page layout menu if you want to change what prints.</t>
  </si>
  <si>
    <t>Marks for grades are based on a standard percentage scale according to the total number of points assigned in rows 8 and 9. Adjust each assignment or test to the desired points, then adjust the percentage to go with the appropriate grade. Overwrite the Score cells to manually make changes.</t>
  </si>
  <si>
    <t>Enter each assignment, quiz or test and the points it is worth in cells H8 to X9.</t>
  </si>
  <si>
    <t>YOUR SCHOOL NAME</t>
  </si>
  <si>
    <t>Teacher name</t>
  </si>
  <si>
    <t>Class/Project</t>
  </si>
  <si>
    <t>Year/Semester/Quarter</t>
  </si>
  <si>
    <t>Student Name</t>
  </si>
  <si>
    <t>Student number 1</t>
  </si>
  <si>
    <t>Student number dos</t>
  </si>
  <si>
    <t>Class summary</t>
  </si>
  <si>
    <t xml:space="preserve"> Average</t>
  </si>
  <si>
    <t xml:space="preserve"> Highest mark</t>
  </si>
  <si>
    <t xml:space="preserve"> Lowest mark</t>
  </si>
  <si>
    <t>Student ID</t>
  </si>
  <si>
    <t>Average</t>
  </si>
  <si>
    <t>Assignment or Test name</t>
  </si>
  <si>
    <t>Total available marks</t>
  </si>
  <si>
    <t>Total number of assignments and tests:</t>
  </si>
  <si>
    <t>Total possible points:</t>
  </si>
  <si>
    <t>Mark</t>
  </si>
  <si>
    <t>Ltr grade</t>
  </si>
  <si>
    <t>Overall mark</t>
  </si>
  <si>
    <t>%</t>
  </si>
  <si>
    <t>HW1</t>
  </si>
  <si>
    <t>Column6</t>
  </si>
  <si>
    <t/>
  </si>
  <si>
    <t>F</t>
  </si>
  <si>
    <t>HW2</t>
  </si>
  <si>
    <t>Column7</t>
  </si>
  <si>
    <t>D-</t>
  </si>
  <si>
    <t>Q1</t>
  </si>
  <si>
    <t>Column8</t>
  </si>
  <si>
    <t>D</t>
  </si>
  <si>
    <t>Column9</t>
  </si>
  <si>
    <t>D+</t>
  </si>
  <si>
    <t>Column10</t>
  </si>
  <si>
    <t>C-</t>
  </si>
  <si>
    <t>Column11</t>
  </si>
  <si>
    <t>C</t>
  </si>
  <si>
    <t>Column12</t>
  </si>
  <si>
    <t>C+</t>
  </si>
  <si>
    <t>Column13</t>
  </si>
  <si>
    <t>B-</t>
  </si>
  <si>
    <t>Column14</t>
  </si>
  <si>
    <t>B</t>
  </si>
  <si>
    <t>Column15</t>
  </si>
  <si>
    <t>B+</t>
  </si>
  <si>
    <t>Column16</t>
  </si>
  <si>
    <t>A-</t>
  </si>
  <si>
    <t>Column17</t>
  </si>
  <si>
    <t>A</t>
  </si>
  <si>
    <t>Column18</t>
  </si>
  <si>
    <t>A+</t>
  </si>
  <si>
    <t>Column19</t>
  </si>
  <si>
    <t>Column20</t>
  </si>
  <si>
    <t>Column21</t>
  </si>
  <si>
    <t>Column22</t>
  </si>
  <si>
    <t>4. Fill in the scores for each student on each assignment or test. The “Average”, “Mark”, “Ltr Grade” and “Overall mark” columns are automatically calculated, but you can override them if you wish. To award extra points, simply give more points on an assignment than the total possible points listed for that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</si>
</sst>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5">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10" builtinId="53" customBuiltin="1"/>
    <cellStyle name="Good" xfId="14" builtinId="26" customBuiltin="1"/>
    <cellStyle name="Heading 1" xfId="1" builtinId="16" customBuiltin="1"/>
    <cellStyle name="Heading 2" xfId="2" builtinId="17" customBuiltin="1"/>
    <cellStyle name="Heading 3" xfId="8" builtinId="18" customBuiltin="1"/>
    <cellStyle name="Heading 4" xfId="12" builtinId="19" customBuiltin="1"/>
    <cellStyle name="Input" xfId="17" builtinId="20" customBuiltin="1"/>
    <cellStyle name="Linked Cell" xfId="20" builtinId="24" customBuiltin="1"/>
    <cellStyle name="Neutral" xfId="16" builtinId="28" customBuiltin="1"/>
    <cellStyle name="Normal" xfId="0" builtinId="0" customBuiltin="1"/>
    <cellStyle name="Note" xfId="9" builtinId="10" customBuiltin="1"/>
    <cellStyle name="Output" xfId="18" builtinId="21" customBuiltin="1"/>
    <cellStyle name="Percent" xfId="7" builtinId="5" customBuiltin="1"/>
    <cellStyle name="Title" xfId="13" builtinId="15" customBuiltin="1"/>
    <cellStyle name="Total" xfId="11" builtinId="25" customBuiltin="1"/>
    <cellStyle name="Warning Text" xfId="22" builtinId="11" customBuiltin="1"/>
  </cellStyles>
  <dxfs count="29">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2" formatCode="0.00"/>
    </dxf>
    <dxf>
      <numFmt numFmtId="168" formatCode="0.0%"/>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le Style 1" pivot="0" count="3" xr9:uid="{B1EA4458-59DF-4C5F-B91A-97F3AB6B79BC}">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rades" displayName="Grades" ref="B14:X19" totalsRowDxfId="25">
  <autoFilter ref="B14:X19" xr:uid="{40E23578-EFEC-4473-9D85-CB83FC5D19AE}"/>
  <tableColumns count="23">
    <tableColumn id="1" xr3:uid="{00000000-0010-0000-0000-000001000000}" name="Student Name" totalsRowLabel="Total" totalsRowDxfId="0"/>
    <tableColumn id="2" xr3:uid="{00000000-0010-0000-0000-000002000000}" name="Student ID" totalsRowDxfId="1"/>
    <tableColumn id="3" xr3:uid="{00000000-0010-0000-0000-000003000000}" name="Average" dataDxfId="24" totalsRowDxfId="2">
      <calculatedColumnFormula>IFERROR(IF(COUNT(Grades[[#This Row],[Column6]:[Column22]])=0,"",SUM(Grades[[#This Row],[Column6]:[Column22]])/TotalPoints),"")</calculatedColumnFormula>
    </tableColumn>
    <tableColumn id="23" xr3:uid="{00000000-0010-0000-0000-000017000000}" name="Mark" totalsRowDxfId="3">
      <calculatedColumnFormula>IF(COUNT(Grades[[#This Row],[Column6]:[Column22]])=0,"",SUM(Grades[[#This Row],[Column6]:[Column22]]))</calculatedColumnFormula>
    </tableColumn>
    <tableColumn id="4" xr3:uid="{00000000-0010-0000-0000-000004000000}" name="Ltr grade" totalsRowDxfId="4">
      <calculatedColumnFormula>IFERROR(IF(Grades[[#This Row],[Average]]&lt;&gt;"",HLOOKUP(Grades[[#This Row],[Average]]*TotalPoints,GradeTable,3),""),0)</calculatedColumnFormula>
    </tableColumn>
    <tableColumn id="5" xr3:uid="{00000000-0010-0000-0000-000005000000}" name="Overall mark" dataDxfId="23" totalsRowDxfId="5">
      <calculatedColumnFormula>IFERROR(IF(Grades[[#This Row],[Average]]&lt;&gt;"",HLOOKUP(Grades[[#This Row],[Average]]*TotalPoints,GradeTable,4),""),0)</calculatedColumnFormula>
    </tableColumn>
    <tableColumn id="6" xr3:uid="{00000000-0010-0000-0000-000006000000}" name="Column6" totalsRowDxfId="6"/>
    <tableColumn id="7" xr3:uid="{00000000-0010-0000-0000-000007000000}" name="Column7" totalsRowDxfId="7"/>
    <tableColumn id="8" xr3:uid="{00000000-0010-0000-0000-000008000000}" name="Column8" totalsRowDxfId="8"/>
    <tableColumn id="9" xr3:uid="{00000000-0010-0000-0000-000009000000}" name="Column9" totalsRowDxfId="9"/>
    <tableColumn id="10" xr3:uid="{00000000-0010-0000-0000-00000A000000}" name="Column10" totalsRowDxfId="10"/>
    <tableColumn id="11" xr3:uid="{00000000-0010-0000-0000-00000B000000}" name="Column11" totalsRowDxfId="11"/>
    <tableColumn id="12" xr3:uid="{00000000-0010-0000-0000-00000C000000}" name="Column12" totalsRowDxfId="12"/>
    <tableColumn id="13" xr3:uid="{00000000-0010-0000-0000-00000D000000}" name="Column13" totalsRowDxfId="13"/>
    <tableColumn id="14" xr3:uid="{00000000-0010-0000-0000-00000E000000}" name="Column14" totalsRowDxfId="14"/>
    <tableColumn id="15" xr3:uid="{00000000-0010-0000-0000-00000F000000}" name="Column15" totalsRowDxfId="15"/>
    <tableColumn id="16" xr3:uid="{00000000-0010-0000-0000-000010000000}" name="Column16" totalsRowDxfId="16"/>
    <tableColumn id="17" xr3:uid="{00000000-0010-0000-0000-000011000000}" name="Column17" totalsRowDxfId="17"/>
    <tableColumn id="18" xr3:uid="{00000000-0010-0000-0000-000012000000}" name="Column18" totalsRowDxfId="18"/>
    <tableColumn id="19" xr3:uid="{00000000-0010-0000-0000-000013000000}" name="Column19" totalsRowDxfId="19"/>
    <tableColumn id="20" xr3:uid="{00000000-0010-0000-0000-000014000000}" name="Column20" totalsRowDxfId="20"/>
    <tableColumn id="21" xr3:uid="{00000000-0010-0000-0000-000015000000}" name="Column21" totalsRowDxfId="21"/>
    <tableColumn id="22" xr3:uid="{00000000-0010-0000-0000-000016000000}" name="Column22" totalsRowDxfId="22"/>
  </tableColumns>
  <tableStyleInfo name="Table Style 1" showFirstColumn="0" showLastColumn="0" showRowStripes="1" showColumnStripes="0"/>
  <extLst>
    <ext xmlns:x14="http://schemas.microsoft.com/office/spreadsheetml/2009/9/main" uri="{504A1905-F514-4f6f-8877-14C23A59335A}">
      <x14:table altTextSummary="Enter Student name, Student ID, Points and Assignment names in this table. Score, Percentage, Letter grade and Grade point average are automatically calculated"/>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6.5" x14ac:dyDescent="0.3"/>
  <cols>
    <col min="1" max="1" width="2.625" style="25" customWidth="1"/>
    <col min="2" max="2" width="81.5" style="25" customWidth="1"/>
    <col min="3" max="3" width="2.625" style="25" customWidth="1"/>
    <col min="4" max="4" width="14.625" style="25" customWidth="1"/>
    <col min="5" max="16384" width="9" style="25"/>
  </cols>
  <sheetData>
    <row r="1" spans="2:4" ht="39.950000000000003" customHeight="1" x14ac:dyDescent="0.3">
      <c r="B1" s="27" t="s">
        <v>0</v>
      </c>
    </row>
    <row r="2" spans="2:4" ht="30" customHeight="1" x14ac:dyDescent="0.3">
      <c r="B2" s="26" t="s">
        <v>1</v>
      </c>
      <c r="C2" s="18"/>
      <c r="D2" s="18"/>
    </row>
    <row r="3" spans="2:4" ht="30" customHeight="1" x14ac:dyDescent="0.3">
      <c r="B3" t="s">
        <v>2</v>
      </c>
      <c r="C3" s="18"/>
      <c r="D3" s="18"/>
    </row>
    <row r="4" spans="2:4" ht="19.5" customHeight="1" x14ac:dyDescent="0.3">
      <c r="B4" t="s">
        <v>3</v>
      </c>
      <c r="C4" s="18"/>
      <c r="D4" s="18"/>
    </row>
    <row r="5" spans="2:4" ht="18.75" customHeight="1" x14ac:dyDescent="0.3">
      <c r="B5" t="s">
        <v>4</v>
      </c>
      <c r="C5" s="18"/>
      <c r="D5" s="18"/>
    </row>
    <row r="6" spans="2:4" ht="33" customHeight="1" x14ac:dyDescent="0.3">
      <c r="B6" t="s">
        <v>5</v>
      </c>
      <c r="C6" s="18"/>
      <c r="D6" s="18"/>
    </row>
    <row r="7" spans="2:4" ht="67.5" customHeight="1" x14ac:dyDescent="0.3">
      <c r="B7" t="s">
        <v>64</v>
      </c>
      <c r="C7" s="18"/>
      <c r="D7" s="18"/>
    </row>
    <row r="8" spans="2:4" ht="34.5" customHeight="1" x14ac:dyDescent="0.3">
      <c r="B8" t="s">
        <v>6</v>
      </c>
    </row>
    <row r="9" spans="2:4" ht="66.75" customHeight="1" x14ac:dyDescent="0.3">
      <c r="B9" t="s">
        <v>7</v>
      </c>
    </row>
    <row r="10" spans="2:4" ht="18.75" customHeight="1" x14ac:dyDescent="0.3">
      <c r="B10" t="s">
        <v>8</v>
      </c>
    </row>
    <row r="12" spans="2:4" x14ac:dyDescent="0.3">
      <c r="B12" s="24"/>
    </row>
  </sheetData>
  <dataValidations count="2">
    <dataValidation allowBlank="1" showInputMessage="1" showErrorMessage="1" prompt="Instructions are in cells B2 to B10 below" sqref="B1" xr:uid="{D0030E18-56BC-4146-8D5A-D74C7FF33506}"/>
    <dataValidation allowBlank="1" showInputMessage="1" showErrorMessage="1" prompt="Instructions to use this workbook is in this worksheet, from cell B2 to B10 "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defaultRowHeight="16.5" customHeight="1" x14ac:dyDescent="0.3"/>
  <cols>
    <col min="1" max="1" width="1.5" customWidth="1"/>
    <col min="2" max="2" width="32.375" customWidth="1"/>
    <col min="3" max="4" width="14.625" customWidth="1"/>
    <col min="5" max="6" width="13.25" customWidth="1"/>
    <col min="7" max="7" width="15" bestFit="1" customWidth="1"/>
    <col min="8" max="11" width="11.25" customWidth="1"/>
    <col min="12" max="24" width="12.25" customWidth="1"/>
  </cols>
  <sheetData>
    <row r="1" spans="1:24" ht="39.950000000000003" customHeight="1" x14ac:dyDescent="0.4">
      <c r="A1" s="1"/>
      <c r="B1" s="17" t="s">
        <v>9</v>
      </c>
      <c r="C1" s="17"/>
      <c r="D1" s="17"/>
      <c r="E1" s="17"/>
      <c r="F1" s="17"/>
      <c r="G1" s="17"/>
      <c r="H1" s="17"/>
      <c r="I1" s="17"/>
      <c r="J1" s="17"/>
      <c r="K1" s="17"/>
      <c r="L1" s="17"/>
      <c r="M1" s="17"/>
      <c r="N1" s="17"/>
      <c r="O1" s="17"/>
      <c r="P1" s="17"/>
      <c r="Q1" s="17"/>
      <c r="R1" s="17"/>
      <c r="S1" s="17"/>
      <c r="T1" s="17"/>
      <c r="U1" s="17"/>
    </row>
    <row r="2" spans="1:24" ht="16.5" customHeight="1" x14ac:dyDescent="0.3">
      <c r="B2" s="40" t="s">
        <v>10</v>
      </c>
      <c r="C2" s="40"/>
      <c r="D2" s="40"/>
      <c r="E2" s="40"/>
      <c r="F2" s="40"/>
      <c r="G2" s="40"/>
    </row>
    <row r="3" spans="1:24" ht="16.5" customHeight="1" x14ac:dyDescent="0.3">
      <c r="A3" s="1"/>
      <c r="B3" s="41"/>
      <c r="C3" s="41"/>
      <c r="D3" s="41"/>
      <c r="E3" s="41"/>
      <c r="F3" s="41"/>
      <c r="G3" s="41"/>
      <c r="H3" s="6" t="s">
        <v>26</v>
      </c>
      <c r="I3" s="7">
        <f t="shared" ref="I3:U3" si="0">I4*TotalPoints</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1" t="s">
        <v>11</v>
      </c>
      <c r="C4" s="41"/>
      <c r="D4" s="41"/>
      <c r="E4" s="41"/>
      <c r="F4" s="41"/>
      <c r="G4" s="41"/>
      <c r="H4" s="8" t="s">
        <v>29</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4" t="s">
        <v>12</v>
      </c>
      <c r="C5" s="44"/>
      <c r="D5" s="44"/>
      <c r="E5" s="44"/>
      <c r="F5" s="44"/>
      <c r="G5" s="44"/>
      <c r="H5" s="10" t="s">
        <v>27</v>
      </c>
      <c r="I5" s="11" t="s">
        <v>33</v>
      </c>
      <c r="J5" s="11" t="s">
        <v>36</v>
      </c>
      <c r="K5" s="11" t="s">
        <v>39</v>
      </c>
      <c r="L5" s="11" t="s">
        <v>41</v>
      </c>
      <c r="M5" s="11" t="s">
        <v>43</v>
      </c>
      <c r="N5" s="11" t="s">
        <v>45</v>
      </c>
      <c r="O5" s="11" t="s">
        <v>47</v>
      </c>
      <c r="P5" s="11" t="s">
        <v>49</v>
      </c>
      <c r="Q5" s="11" t="s">
        <v>51</v>
      </c>
      <c r="R5" s="11" t="s">
        <v>53</v>
      </c>
      <c r="S5" s="11" t="s">
        <v>55</v>
      </c>
      <c r="T5" s="11" t="s">
        <v>57</v>
      </c>
      <c r="U5" s="11" t="s">
        <v>59</v>
      </c>
    </row>
    <row r="6" spans="1:24" ht="16.5" customHeight="1" x14ac:dyDescent="0.3">
      <c r="A6" s="1"/>
      <c r="B6" s="44"/>
      <c r="C6" s="44"/>
      <c r="D6" s="44"/>
      <c r="E6" s="44"/>
      <c r="F6" s="44"/>
      <c r="G6" s="44"/>
      <c r="H6" s="12" t="s">
        <v>28</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4"/>
      <c r="C7" s="44"/>
      <c r="D7" s="44"/>
      <c r="E7" s="44"/>
      <c r="F7" s="44"/>
      <c r="G7" s="44"/>
    </row>
    <row r="8" spans="1:24" ht="16.5" customHeight="1" x14ac:dyDescent="0.3">
      <c r="A8" s="1"/>
      <c r="B8" s="18"/>
      <c r="C8" s="18"/>
      <c r="D8" s="18"/>
      <c r="E8" s="42" t="s">
        <v>22</v>
      </c>
      <c r="F8" s="42"/>
      <c r="G8" s="42"/>
      <c r="H8" s="14" t="s">
        <v>30</v>
      </c>
      <c r="I8" s="14" t="s">
        <v>34</v>
      </c>
      <c r="J8" s="14" t="s">
        <v>37</v>
      </c>
      <c r="K8" s="14"/>
      <c r="L8" s="14"/>
      <c r="M8" s="14"/>
      <c r="N8" s="14"/>
      <c r="O8" s="14"/>
      <c r="P8" s="14"/>
      <c r="Q8" s="14"/>
      <c r="R8" s="14"/>
      <c r="S8" s="14"/>
      <c r="T8" s="14"/>
      <c r="U8" s="14"/>
      <c r="V8" s="14"/>
      <c r="W8" s="14"/>
      <c r="X8" s="14"/>
    </row>
    <row r="9" spans="1:24" ht="16.5" customHeight="1" x14ac:dyDescent="0.3">
      <c r="A9" s="1"/>
      <c r="B9" s="18"/>
      <c r="C9" s="18"/>
      <c r="D9" s="18"/>
      <c r="E9" s="42" t="s">
        <v>23</v>
      </c>
      <c r="F9" s="42"/>
      <c r="G9" s="42"/>
      <c r="H9" s="29">
        <v>50</v>
      </c>
      <c r="I9" s="29">
        <v>50</v>
      </c>
      <c r="J9" s="29">
        <v>100</v>
      </c>
      <c r="K9" s="29"/>
      <c r="L9" s="29"/>
      <c r="M9" s="29"/>
      <c r="N9" s="29"/>
      <c r="O9" s="29"/>
      <c r="P9" s="29"/>
      <c r="Q9" s="29"/>
      <c r="R9" s="29"/>
      <c r="S9" s="29"/>
      <c r="T9" s="29"/>
      <c r="U9" s="29"/>
      <c r="V9" s="29"/>
      <c r="W9" s="29"/>
      <c r="X9" s="29"/>
    </row>
    <row r="10" spans="1:24" ht="16.5" customHeight="1" x14ac:dyDescent="0.3">
      <c r="B10" s="18"/>
      <c r="C10" s="18"/>
      <c r="D10" s="18"/>
    </row>
    <row r="11" spans="1:24" ht="16.5" customHeight="1" x14ac:dyDescent="0.3">
      <c r="A11" s="1"/>
      <c r="B11" s="18"/>
      <c r="C11" s="18"/>
      <c r="D11" s="18"/>
      <c r="E11" s="42" t="s">
        <v>24</v>
      </c>
      <c r="F11" s="42"/>
      <c r="G11" s="43"/>
      <c r="H11" s="28">
        <f>COUNTA(H8:X8)</f>
        <v>3</v>
      </c>
    </row>
    <row r="12" spans="1:24" ht="16.5" customHeight="1" x14ac:dyDescent="0.3">
      <c r="A12" s="1"/>
      <c r="B12" s="18"/>
      <c r="C12" s="18"/>
      <c r="D12" s="18"/>
      <c r="E12" s="42" t="s">
        <v>25</v>
      </c>
      <c r="F12" s="42"/>
      <c r="G12" s="43"/>
      <c r="H12" s="15">
        <f>SUM(H9:X9)</f>
        <v>200</v>
      </c>
    </row>
    <row r="14" spans="1:24" ht="16.5" customHeight="1" x14ac:dyDescent="0.3">
      <c r="B14" s="22" t="s">
        <v>13</v>
      </c>
      <c r="C14" s="22" t="s">
        <v>20</v>
      </c>
      <c r="D14" s="22" t="s">
        <v>21</v>
      </c>
      <c r="E14" s="22" t="s">
        <v>26</v>
      </c>
      <c r="F14" s="22" t="s">
        <v>27</v>
      </c>
      <c r="G14" s="22" t="s">
        <v>28</v>
      </c>
      <c r="H14" s="22" t="s">
        <v>31</v>
      </c>
      <c r="I14" s="22" t="s">
        <v>35</v>
      </c>
      <c r="J14" s="22" t="s">
        <v>38</v>
      </c>
      <c r="K14" s="22" t="s">
        <v>40</v>
      </c>
      <c r="L14" s="22" t="s">
        <v>42</v>
      </c>
      <c r="M14" s="22" t="s">
        <v>44</v>
      </c>
      <c r="N14" s="22" t="s">
        <v>46</v>
      </c>
      <c r="O14" s="22" t="s">
        <v>48</v>
      </c>
      <c r="P14" s="22" t="s">
        <v>50</v>
      </c>
      <c r="Q14" s="22" t="s">
        <v>52</v>
      </c>
      <c r="R14" s="22" t="s">
        <v>54</v>
      </c>
      <c r="S14" s="22" t="s">
        <v>56</v>
      </c>
      <c r="T14" s="22" t="s">
        <v>58</v>
      </c>
      <c r="U14" s="22" t="s">
        <v>60</v>
      </c>
      <c r="V14" s="22" t="s">
        <v>61</v>
      </c>
      <c r="W14" s="22" t="s">
        <v>62</v>
      </c>
      <c r="X14" s="22" t="s">
        <v>63</v>
      </c>
    </row>
    <row r="15" spans="1:24" ht="16.5" customHeight="1" x14ac:dyDescent="0.3">
      <c r="B15" s="19" t="s">
        <v>14</v>
      </c>
      <c r="C15" s="19"/>
      <c r="D15" s="23">
        <f>IFERROR(IF(COUNT(Grades[[#This Row],[Column6]:[Column22]])=0,"",SUM(Grades[[#This Row],[Column6]:[Column22]])/TotalPoints),"")</f>
        <v>0.91</v>
      </c>
      <c r="E15" s="20">
        <f>IF(COUNT(Grades[[#This Row],[Column6]:[Column22]])=0,"",SUM(Grades[[#This Row],[Column6]:[Column22]]))</f>
        <v>182</v>
      </c>
      <c r="F15" s="19" t="str">
        <f>IFERROR(IF(Grades[[#This Row],[Average]]&lt;&gt;"",HLOOKUP(Grades[[#This Row],[Average]]*TotalPoints,GradeTable,3),""),0)</f>
        <v>A-</v>
      </c>
      <c r="G15" s="21">
        <f>IFERROR(IF(Grades[[#This Row],[Average]]&lt;&gt;"",HLOOKUP(Grades[[#This Row],[Average]]*TotalPoints,GradeTable,4),""),0)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15</v>
      </c>
      <c r="C16" s="19"/>
      <c r="D16" s="23">
        <f>IFERROR(IF(COUNT(Grades[[#This Row],[Column6]:[Column22]])=0,"",SUM(Grades[[#This Row],[Column6]:[Column22]])/TotalPoints),"")</f>
        <v>1</v>
      </c>
      <c r="E16" s="20">
        <f>IF(COUNT(Grades[[#This Row],[Column6]:[Column22]])=0,"",SUM(Grades[[#This Row],[Column6]:[Column22]]))</f>
        <v>200</v>
      </c>
      <c r="F16" s="19" t="str">
        <f>IFERROR(IF(Grades[[#This Row],[Average]]&lt;&gt;"",HLOOKUP(Grades[[#This Row],[Average]]*TotalPoints,GradeTable,3),""),0)</f>
        <v>A+</v>
      </c>
      <c r="G16" s="21">
        <f>IFERROR(IF(Grades[[#This Row],[Average]]&lt;&gt;"",HLOOKUP(Grades[[#This Row],[Average]]*TotalPoints,GradeTable,4),""),0)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3" t="str">
        <f>IFERROR(IF(COUNT(Grades[[#This Row],[Column6]:[Column22]])=0,"",SUM(Grades[[#This Row],[Column6]:[Column22]])/TotalPoints),"")</f>
        <v/>
      </c>
      <c r="E17" s="20" t="str">
        <f>IF(COUNT(Grades[[#This Row],[Column6]:[Column22]])=0,"",SUM(Grades[[#This Row],[Column6]:[Column22]]))</f>
        <v/>
      </c>
      <c r="F17" s="19" t="str">
        <f>IFERROR(IF(Grades[[#This Row],[Average]]&lt;&gt;"",HLOOKUP(Grades[[#This Row],[Average]]*TotalPoints,GradeTable,3),""),0)</f>
        <v/>
      </c>
      <c r="G17" s="21" t="str">
        <f>IFERROR(IF(Grades[[#This Row],[Average]]&lt;&gt;"",HLOOKUP(Grades[[#This Row],[Average]]*TotalPoints,GradeTable,4),""),0)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3" t="str">
        <f>IFERROR(IF(COUNT(Grades[[#This Row],[Column6]:[Column22]])=0,"",SUM(Grades[[#This Row],[Column6]:[Column22]])/TotalPoints),"")</f>
        <v/>
      </c>
      <c r="E18" s="20" t="str">
        <f>IF(COUNT(Grades[[#This Row],[Column6]:[Column22]])=0,"",SUM(Grades[[#This Row],[Column6]:[Column22]]))</f>
        <v/>
      </c>
      <c r="F18" s="19" t="str">
        <f>IFERROR(IF(Grades[[#This Row],[Average]]&lt;&gt;"",HLOOKUP(Grades[[#This Row],[Average]]*TotalPoints,GradeTable,3),""),0)</f>
        <v/>
      </c>
      <c r="G18" s="21" t="str">
        <f>IFERROR(IF(Grades[[#This Row],[Average]]&lt;&gt;"",HLOOKUP(Grades[[#This Row],[Average]]*TotalPoints,GradeTable,4),""),0)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3" t="str">
        <f>IFERROR(IF(COUNT(Grades[[#This Row],[Column6]:[Column22]])=0,"",SUM(Grades[[#This Row],[Column6]:[Column22]])/TotalPoints),"")</f>
        <v/>
      </c>
      <c r="E19" s="20" t="str">
        <f>IF(COUNT(Grades[[#This Row],[Column6]:[Column22]])=0,"",SUM(Grades[[#This Row],[Column6]:[Column22]]))</f>
        <v/>
      </c>
      <c r="F19" s="19" t="str">
        <f>IFERROR(IF(Grades[[#This Row],[Average]]&lt;&gt;"",HLOOKUP(Grades[[#This Row],[Average]]*TotalPoints,GradeTable,3),""),0)</f>
        <v/>
      </c>
      <c r="G19" s="21" t="str">
        <f>IFERROR(IF(Grades[[#This Row],[Average]]&lt;&gt;"",HLOOKUP(Grades[[#This Row],[Average]]*TotalPoints,GradeTable,4),""),0)</f>
        <v/>
      </c>
      <c r="H19" s="19"/>
      <c r="I19" s="19"/>
      <c r="J19" s="19"/>
      <c r="K19" s="19"/>
      <c r="L19" s="19"/>
      <c r="M19" s="19"/>
      <c r="N19" s="19"/>
      <c r="O19" s="19"/>
      <c r="P19" s="19"/>
      <c r="Q19" s="19"/>
      <c r="R19" s="19"/>
      <c r="S19" s="19"/>
      <c r="T19" s="19"/>
      <c r="U19" s="19"/>
      <c r="V19" s="19"/>
      <c r="W19" s="19"/>
      <c r="X19" s="19"/>
    </row>
    <row r="20" spans="2:24" ht="16.5" customHeight="1" x14ac:dyDescent="0.3">
      <c r="B20" s="39"/>
      <c r="C20" s="39"/>
      <c r="D20" s="39"/>
      <c r="E20" s="39"/>
      <c r="F20" s="39"/>
      <c r="G20" s="39"/>
    </row>
    <row r="21" spans="2:24" ht="16.5" customHeight="1" x14ac:dyDescent="0.3">
      <c r="B21" s="30" t="s">
        <v>16</v>
      </c>
      <c r="C21" s="31"/>
      <c r="D21" s="32" t="s">
        <v>21</v>
      </c>
      <c r="E21" s="32"/>
      <c r="F21" s="16" t="s">
        <v>27</v>
      </c>
      <c r="G21" s="16" t="s">
        <v>28</v>
      </c>
      <c r="H21" t="s">
        <v>32</v>
      </c>
      <c r="I21" t="s">
        <v>32</v>
      </c>
      <c r="J21" t="s">
        <v>32</v>
      </c>
      <c r="K21" t="s">
        <v>32</v>
      </c>
      <c r="L21" t="s">
        <v>32</v>
      </c>
      <c r="M21" t="s">
        <v>32</v>
      </c>
      <c r="N21" t="s">
        <v>32</v>
      </c>
      <c r="O21" t="s">
        <v>32</v>
      </c>
      <c r="P21" t="s">
        <v>32</v>
      </c>
      <c r="Q21" t="s">
        <v>32</v>
      </c>
      <c r="R21" t="s">
        <v>32</v>
      </c>
    </row>
    <row r="22" spans="2:24" ht="16.5" customHeight="1" x14ac:dyDescent="0.3">
      <c r="B22" s="36" t="s">
        <v>17</v>
      </c>
      <c r="C22" s="36"/>
      <c r="D22" s="33">
        <f>IFERROR(AVERAGE(Grades[[#All],[Average]]),0)</f>
        <v>0.95500000000000007</v>
      </c>
      <c r="E22" s="33"/>
      <c r="F22" s="2" t="str">
        <f>IFERROR(HLOOKUP(D22*TotalPoints,GradeTable,3),"")</f>
        <v>A</v>
      </c>
      <c r="G22" s="3">
        <f>IFERROR(AVERAGE(Grades[[#All],[Overall mark]]),0)</f>
        <v>3.835</v>
      </c>
      <c r="H22" t="s">
        <v>32</v>
      </c>
      <c r="I22" t="s">
        <v>32</v>
      </c>
      <c r="J22" t="s">
        <v>32</v>
      </c>
      <c r="K22" t="s">
        <v>32</v>
      </c>
      <c r="L22" t="s">
        <v>32</v>
      </c>
      <c r="M22" t="s">
        <v>32</v>
      </c>
      <c r="N22" t="s">
        <v>32</v>
      </c>
      <c r="O22" t="s">
        <v>32</v>
      </c>
      <c r="P22" t="s">
        <v>32</v>
      </c>
      <c r="Q22" t="s">
        <v>32</v>
      </c>
      <c r="R22" t="s">
        <v>32</v>
      </c>
      <c r="S22" t="s">
        <v>32</v>
      </c>
      <c r="T22" t="s">
        <v>32</v>
      </c>
      <c r="U22" t="s">
        <v>32</v>
      </c>
      <c r="V22" t="s">
        <v>32</v>
      </c>
      <c r="W22" t="s">
        <v>32</v>
      </c>
      <c r="X22" t="s">
        <v>32</v>
      </c>
    </row>
    <row r="23" spans="2:24" ht="16.5" customHeight="1" x14ac:dyDescent="0.3">
      <c r="B23" s="37" t="s">
        <v>18</v>
      </c>
      <c r="C23" s="37"/>
      <c r="D23" s="34">
        <f>IFERROR(MAX(Grades[[#All],[Average]]),0)</f>
        <v>1</v>
      </c>
      <c r="E23" s="34"/>
      <c r="F23" s="4" t="str">
        <f>IFERROR(HLOOKUP(D23*TotalPoints,GradeTable,3),"")</f>
        <v>A+</v>
      </c>
      <c r="G23" s="5">
        <f>IFERROR(MAX(Grades[[#All],[Overall mark]]),0)</f>
        <v>4</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row>
    <row r="24" spans="2:24" ht="16.5" customHeight="1" x14ac:dyDescent="0.3">
      <c r="B24" s="38" t="s">
        <v>19</v>
      </c>
      <c r="C24" s="38"/>
      <c r="D24" s="35">
        <f>IFERROR(MIN(Grades[[#All],[Average]]),0)</f>
        <v>0.91</v>
      </c>
      <c r="E24" s="35"/>
      <c r="F24" s="2" t="str">
        <f>IFERROR(HLOOKUP(D24*TotalPoints,GradeTable,3),"")</f>
        <v>A-</v>
      </c>
      <c r="G24" s="3">
        <f>IFERROR(MIN(Grades[[#All],[Overall mark]]),0)</f>
        <v>3.67</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Enter School name in this cell, Per cent, Ltr grade and Overall mark in cells I3 to U6, Assignment names in cells H8 to X8, and Total points in cells H9 to X9" sqref="B1" xr:uid="{0CD494D9-E400-4C22-B46B-D6804A8E083D}"/>
    <dataValidation allowBlank="1" showInputMessage="1" showErrorMessage="1" prompt="Enter Teacher name in this cell" sqref="B2:G3" xr:uid="{58C74D12-994E-4162-BFB8-7165A7DF41CC}"/>
    <dataValidation allowBlank="1" showInputMessage="1" showErrorMessage="1" prompt="Enter Class or Project name in this cell" sqref="B4:G4" xr:uid="{673DA92E-0E02-4BBB-9B45-FB653BA7B809}"/>
    <dataValidation allowBlank="1" showInputMessage="1" showErrorMessage="1" prompt="Enter Year, Semester or Quarter in this cell" sqref="B5:G5" xr:uid="{6E8E0B91-4799-41C4-A294-B49458E38C0C}"/>
    <dataValidation allowBlank="1" showInputMessage="1" showErrorMessage="1" prompt="Enter Score in this row, from cell I3 to U3" sqref="H3" xr:uid="{5191DEA1-1B80-4639-B673-8002E7943C98}"/>
    <dataValidation allowBlank="1" showInputMessage="1" showErrorMessage="1" prompt="Enter Per cent in this row, from cells I4 to U4" sqref="H4" xr:uid="{43944B48-1536-47B9-A16F-A7AC41041F29}"/>
    <dataValidation allowBlank="1" showInputMessage="1" showErrorMessage="1" prompt="Enter Ltr Grade in this row, from cells I5 to U5" sqref="H5" xr:uid="{0729B9AB-2440-4768-93C7-2C02FA95FCDB}"/>
    <dataValidation allowBlank="1" showInputMessage="1" showErrorMessage="1" prompt="Enter Overall mark in this row, from cell I6 to U6" sqref="H6" xr:uid="{C7304C4A-1978-4E61-AEDA-A078ACF436C4}"/>
    <dataValidation allowBlank="1" showInputMessage="1" showErrorMessage="1" prompt="Total number of assignments and tests is automatically calculated in cell to the right" sqref="E11" xr:uid="{24BB25A0-336D-4C68-9355-60F9773CA913}"/>
    <dataValidation allowBlank="1" showInputMessage="1" showErrorMessage="1" prompt="Total number of assignments and tests is automatically calculated in this cell" sqref="H11" xr:uid="{BAF24822-85E0-442E-BC39-DBB7AE3695F6}"/>
    <dataValidation allowBlank="1" showInputMessage="1" showErrorMessage="1" prompt="Total possible points are automatically calculated in cell to the right" sqref="E12" xr:uid="{8363A578-A54D-4DAD-B93F-5473A252D468}"/>
    <dataValidation allowBlank="1" showInputMessage="1" showErrorMessage="1" prompt="Total possible points are automatically calculated in this cell. Enter details in table starting in cell B14" sqref="H12" xr:uid="{A4E19BA5-168F-4EF0-B646-31C2785BDA1B}"/>
    <dataValidation allowBlank="1" showInputMessage="1" showErrorMessage="1" prompt="Enter Student name in this column under this heading" sqref="B14" xr:uid="{DA4B5A04-9C43-4B99-B8F9-C3889AA97DB5}"/>
    <dataValidation allowBlank="1" showInputMessage="1" showErrorMessage="1" prompt="Enter Student ID in this column under this heading" sqref="C14" xr:uid="{B364916E-D43B-48BC-B8A2-F3AF5D13F7FA}"/>
    <dataValidation allowBlank="1" showInputMessage="1" showErrorMessage="1" prompt="Average is automatically calculated in this column under this heading" sqref="D14" xr:uid="{D8600198-5DC6-4879-8239-5FC04FCB4F1F}"/>
    <dataValidation allowBlank="1" showInputMessage="1" showErrorMessage="1" prompt="Score is automatically calculated in this column under this heading. To award extra credit points, give more points on an assignment than the total possible points listed" sqref="E14" xr:uid="{2AA1817F-74EA-4067-B27B-95D6C917BF62}"/>
    <dataValidation allowBlank="1" showInputMessage="1" showErrorMessage="1" prompt="Ltr Grade is automatically calculated in this column under this heading" sqref="F14" xr:uid="{42BAD4BA-08BA-4B43-A7DB-FA1F6F5951D4}"/>
    <dataValidation allowBlank="1" showInputMessage="1" showErrorMessage="1" prompt="The Overall mark is automatically calculated in this column under this heading" sqref="G14" xr:uid="{ED77C62C-EEC1-48DD-955F-21CFC938AD3F}"/>
    <dataValidation allowBlank="1" showInputMessage="1" showErrorMessage="1" prompt="Create a Teachers grade book based on points in this worksheet. Enter School name in cell B1, student details in Grade table, and teacher and course details in cells B2 to B5" sqref="A1" xr:uid="{8B6D4F40-13BD-407C-A193-5DE48B0C9C10}"/>
    <dataValidation allowBlank="1" showInputMessage="1" showErrorMessage="1" prompt="Enter Assignment or Test name in cells to the right, from cell H8 to X8. Enter same assignment or test names as column headers in table starting in cell B14, in columns H to X" sqref="E8:G8" xr:uid="{9118142A-4C93-41D2-A39E-06263D43C238}"/>
    <dataValidation allowBlank="1" showInputMessage="1" showErrorMessage="1" prompt="Enter Total available points in this row, from cells H9 to X9. Total number of assignments and tests is automatically calculated in cell H11 and Total possible points is in cell H12" sqref="E9:G9" xr:uid="{0986D139-FBA5-4027-9C32-8335FC47604C}"/>
    <dataValidation allowBlank="1" showInputMessage="1" showErrorMessage="1" prompt="Customise column headers with the Assignment or Test names entered in cells H8 to X8, and details in this column under this heading" sqref="H14:X14" xr:uid="{3D2E48A2-3458-4BA7-BBC7-31022F211EB6}"/>
    <dataValidation allowBlank="1" showInputMessage="1" showErrorMessage="1" prompt="Class summary titles are in this column under this heading, in cells B22 to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HOW TO USE THIS WORKBOOK</vt:lpstr>
      <vt:lpstr>GRADE BOOK</vt:lpstr>
      <vt:lpstr>GradeTable</vt:lpstr>
      <vt:lpstr>RowTitleRegion1..U6</vt:lpstr>
      <vt:lpstr>RowTitleRegion2..X9</vt:lpstr>
      <vt:lpstr>RowTitleRegion3..H12</vt:lpstr>
      <vt:lpstr>Title1</vt:lpstr>
      <vt:lpstr>TitleRegion1..G24.1</vt:lpstr>
      <vt:lpstr>TotalPoints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2019-01-25T07:40:48Z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