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0" documentId="13_ncr:1_{76E08640-2BB6-4FD0-8022-4958533B0025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University month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C30" i="1" l="1"/>
  <c r="D30" i="1"/>
  <c r="D22" i="1" l="1"/>
  <c r="C22" i="1"/>
  <c r="D10" i="1"/>
  <c r="C10" i="1"/>
  <c r="C3" i="1" l="1"/>
  <c r="B3" i="1"/>
  <c r="E3" i="1" l="1"/>
</calcChain>
</file>

<file path=xl/sharedStrings.xml><?xml version="1.0" encoding="utf-8"?>
<sst xmlns="http://schemas.openxmlformats.org/spreadsheetml/2006/main" count="36" uniqueCount="26">
  <si>
    <t>Monthly budget</t>
  </si>
  <si>
    <t>Academic expenses</t>
  </si>
  <si>
    <t>Items</t>
  </si>
  <si>
    <t>Tuition &amp; fees</t>
  </si>
  <si>
    <t>Books &amp; school supplies</t>
  </si>
  <si>
    <t>Miscellaneous</t>
  </si>
  <si>
    <t>Total</t>
  </si>
  <si>
    <t>Living expenses</t>
  </si>
  <si>
    <t>Rent</t>
  </si>
  <si>
    <t>Food - Meal plan</t>
  </si>
  <si>
    <t>Food - Others</t>
  </si>
  <si>
    <t>Groceries</t>
  </si>
  <si>
    <t>Utilities (gas, electricity)</t>
  </si>
  <si>
    <t>Phone</t>
  </si>
  <si>
    <t>Insurance</t>
  </si>
  <si>
    <t>Transport</t>
  </si>
  <si>
    <t>Personal expenses</t>
  </si>
  <si>
    <t>Entertainment</t>
  </si>
  <si>
    <t>Clothing</t>
  </si>
  <si>
    <t>Savings</t>
  </si>
  <si>
    <t>Others</t>
  </si>
  <si>
    <t>Actual spent to date</t>
  </si>
  <si>
    <t>Budget</t>
  </si>
  <si>
    <t>Actual spent</t>
  </si>
  <si>
    <t>Notes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</si>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</sst>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"/>
  </numFmts>
  <fonts count="27" x14ac:knownFonts="1">
    <font>
      <sz val="11"/>
      <color theme="1"/>
      <name val="Tahoma"/>
      <family val="2"/>
      <scheme val="minor"/>
    </font>
    <font>
      <sz val="11"/>
      <color theme="5" tint="0.3999755851924192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4" tint="-0.499984740745262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Verdana"/>
      <family val="2"/>
      <scheme val="major"/>
    </font>
    <font>
      <sz val="24"/>
      <color theme="8" tint="-0.499984740745262"/>
      <name val="Verdana"/>
      <family val="2"/>
      <scheme val="major"/>
    </font>
    <font>
      <sz val="11"/>
      <color theme="1"/>
      <name val="Verdana"/>
      <family val="2"/>
      <scheme val="major"/>
    </font>
    <font>
      <sz val="11"/>
      <color theme="0"/>
      <name val="Verdana"/>
      <family val="2"/>
      <scheme val="major"/>
    </font>
    <font>
      <sz val="9"/>
      <color theme="0"/>
      <name val="Verdana"/>
      <family val="2"/>
      <scheme val="major"/>
    </font>
    <font>
      <sz val="11"/>
      <color theme="1"/>
      <name val="Tahom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4" applyNumberFormat="0" applyAlignment="0" applyProtection="0"/>
    <xf numFmtId="0" fontId="19" fillId="8" borderId="5" applyNumberFormat="0" applyAlignment="0" applyProtection="0"/>
    <xf numFmtId="0" fontId="20" fillId="8" borderId="4" applyNumberFormat="0" applyAlignment="0" applyProtection="0"/>
    <xf numFmtId="0" fontId="21" fillId="0" borderId="6" applyNumberFormat="0" applyFill="0" applyAlignment="0" applyProtection="0"/>
    <xf numFmtId="0" fontId="22" fillId="9" borderId="7" applyNumberFormat="0" applyAlignment="0" applyProtection="0"/>
    <xf numFmtId="0" fontId="23" fillId="0" borderId="0" applyNumberFormat="0" applyFill="0" applyBorder="0" applyAlignment="0" applyProtection="0"/>
    <xf numFmtId="0" fontId="10" fillId="10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21">
    <xf numFmtId="0" fontId="0" fillId="0" borderId="0" xfId="0"/>
    <xf numFmtId="9" fontId="1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top"/>
    </xf>
    <xf numFmtId="44" fontId="4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top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3"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alignment vertical="center" textRotation="0" wrapText="0" indent="0" justifyLastLine="0" shrinkToFit="0" readingOrder="0"/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 xr9:uid="{00000000-0011-0000-FFFF-FFFF00000000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4</xdr:col>
      <xdr:colOff>2114550</xdr:colOff>
      <xdr:row>0</xdr:row>
      <xdr:rowOff>1065682</xdr:rowOff>
    </xdr:to>
    <xdr:pic>
      <xdr:nvPicPr>
        <xdr:cNvPr id="4" name="Picture 3" descr="Photo of a man leaning against a wall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299"/>
          <a:ext cx="6400800" cy="951383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342901</xdr:rowOff>
    </xdr:from>
    <xdr:to>
      <xdr:col>5</xdr:col>
      <xdr:colOff>0</xdr:colOff>
      <xdr:row>0</xdr:row>
      <xdr:rowOff>1000125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342901"/>
          <a:ext cx="6343650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en-gb" sz="240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University</a:t>
          </a:r>
          <a:r>
            <a:rPr lang="en-gb" sz="2400" baseline="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 monthly budget</a:t>
          </a:r>
          <a:endParaRPr lang="en-US" sz="2400">
            <a:solidFill>
              <a:schemeClr val="accent5">
                <a:lumMod val="50000"/>
              </a:schemeClr>
            </a:solidFill>
            <a:latin typeface="Verdan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AcademicExpenses" displayName="Table_AcademicExpenses" ref="B6:E10" totalsRowCount="1" headerRowDxfId="23" dataDxfId="22">
  <tableColumns count="4">
    <tableColumn id="1" xr3:uid="{00000000-0010-0000-0000-000001000000}" name="Items" totalsRowLabel="Total" totalsRowDxfId="21"/>
    <tableColumn id="2" xr3:uid="{00000000-0010-0000-0000-000002000000}" name="Budget" totalsRowFunction="sum" dataDxfId="5" totalsRowDxfId="20"/>
    <tableColumn id="3" xr3:uid="{00000000-0010-0000-0000-000003000000}" name="Actual spent" totalsRowFunction="sum" dataDxfId="4" totalsRowDxfId="19"/>
    <tableColumn id="4" xr3:uid="{00000000-0010-0000-0000-000004000000}" name="Notes" totalsRowDxfId="18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LivingExpenses" displayName="Table_LivingExpenses" ref="B13:E22" totalsRowCount="1" headerRowDxfId="17" dataDxfId="16">
  <tableColumns count="4">
    <tableColumn id="1" xr3:uid="{00000000-0010-0000-0100-000001000000}" name="Items" totalsRowLabel="Total" totalsRowDxfId="15"/>
    <tableColumn id="2" xr3:uid="{00000000-0010-0000-0100-000002000000}" name="Budget" totalsRowFunction="sum" dataDxfId="3" totalsRowDxfId="14"/>
    <tableColumn id="3" xr3:uid="{00000000-0010-0000-0100-000003000000}" name="Actual spent" totalsRowFunction="sum" dataDxfId="2" totalsRowDxfId="13"/>
    <tableColumn id="4" xr3:uid="{00000000-0010-0000-0100-000004000000}" name="Notes" totalsRowDxfId="12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PersonalExpenses" displayName="Table_PersonalExpenses" ref="B25:E30" totalsRowCount="1" headerRowDxfId="11" dataDxfId="10">
  <tableColumns count="4">
    <tableColumn id="1" xr3:uid="{00000000-0010-0000-0200-000001000000}" name="Items" totalsRowLabel="Total" totalsRowDxfId="9"/>
    <tableColumn id="2" xr3:uid="{00000000-0010-0000-0200-000002000000}" name="Budget" totalsRowFunction="sum" dataDxfId="1" totalsRowDxfId="8"/>
    <tableColumn id="3" xr3:uid="{00000000-0010-0000-0200-000003000000}" name="Actual spent" totalsRowFunction="sum" dataDxfId="0" totalsRowDxfId="7"/>
    <tableColumn id="4" xr3:uid="{00000000-0010-0000-0200-000004000000}" name="Notes" totalsRowDxfId="6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9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showGridLines="0" showRowColHeaders="0" tabSelected="1" workbookViewId="0"/>
  </sheetViews>
  <sheetFormatPr defaultColWidth="9" defaultRowHeight="18" customHeight="1" x14ac:dyDescent="0.2"/>
  <cols>
    <col min="1" max="1" width="1.5" style="4" customWidth="1"/>
    <col min="2" max="2" width="24.625" style="4" customWidth="1"/>
    <col min="3" max="3" width="17" style="5" customWidth="1"/>
    <col min="4" max="4" width="14.625" style="4" customWidth="1"/>
    <col min="5" max="5" width="28" style="4" customWidth="1"/>
    <col min="6" max="10" width="1.625" style="4" customWidth="1"/>
    <col min="11" max="16384" width="9" style="4"/>
  </cols>
  <sheetData>
    <row r="1" spans="2:6" s="2" customFormat="1" ht="109.5" customHeight="1" x14ac:dyDescent="0.2">
      <c r="C1" s="3"/>
      <c r="F1" s="2" t="s">
        <v>25</v>
      </c>
    </row>
    <row r="2" spans="2:6" s="6" customFormat="1" ht="16.5" customHeight="1" x14ac:dyDescent="0.2">
      <c r="B2" s="9" t="s">
        <v>0</v>
      </c>
      <c r="C2" s="10" t="s">
        <v>21</v>
      </c>
      <c r="D2" s="9"/>
      <c r="E2" s="9" t="str">
        <f>"Percentage of money spent: " &amp; TEXT(E3,"0%")</f>
        <v>Percentage of money spent: 52%</v>
      </c>
    </row>
    <row r="3" spans="2:6" ht="30" customHeight="1" x14ac:dyDescent="0.2">
      <c r="B3" s="18">
        <f>Table_AcademicExpenses[[#Totals],[Budget]]+Table_LivingExpenses[[#Totals],[Budget]]+Table_PersonalExpenses[[#Totals],[Budget]]</f>
        <v>2430</v>
      </c>
      <c r="C3" s="20">
        <f>Table_AcademicExpenses[[#Totals],[Actual spent]]+Table_LivingExpenses[[#Totals],[Actual spent]]+Table_PersonalExpenses[[#Totals],[Actual spent]]</f>
        <v>1260</v>
      </c>
      <c r="D3" s="20"/>
      <c r="E3" s="1">
        <f>C3/B3</f>
        <v>0.51851851851851849</v>
      </c>
    </row>
    <row r="4" spans="2:6" ht="24" customHeight="1" x14ac:dyDescent="0.2"/>
    <row r="5" spans="2:6" s="11" customFormat="1" ht="26.1" customHeight="1" x14ac:dyDescent="0.2">
      <c r="B5" s="14" t="s">
        <v>1</v>
      </c>
      <c r="C5" s="15"/>
      <c r="D5" s="15"/>
      <c r="E5" s="16"/>
    </row>
    <row r="6" spans="2:6" s="6" customFormat="1" ht="18" customHeight="1" x14ac:dyDescent="0.2">
      <c r="B6" s="17" t="s">
        <v>2</v>
      </c>
      <c r="C6" s="17" t="s">
        <v>22</v>
      </c>
      <c r="D6" s="17" t="s">
        <v>23</v>
      </c>
      <c r="E6" s="7" t="s">
        <v>24</v>
      </c>
    </row>
    <row r="7" spans="2:6" ht="18" customHeight="1" x14ac:dyDescent="0.2">
      <c r="B7" s="8" t="s">
        <v>3</v>
      </c>
      <c r="C7" s="19">
        <v>800</v>
      </c>
      <c r="D7" s="19">
        <v>800</v>
      </c>
      <c r="E7" s="8"/>
    </row>
    <row r="8" spans="2:6" ht="18" customHeight="1" x14ac:dyDescent="0.2">
      <c r="B8" s="8" t="s">
        <v>4</v>
      </c>
      <c r="C8" s="19">
        <v>300</v>
      </c>
      <c r="D8" s="19">
        <v>300</v>
      </c>
      <c r="E8" s="8"/>
    </row>
    <row r="9" spans="2:6" ht="18" customHeight="1" x14ac:dyDescent="0.2">
      <c r="B9" s="8" t="s">
        <v>5</v>
      </c>
      <c r="C9" s="19">
        <v>150</v>
      </c>
      <c r="D9" s="19"/>
      <c r="E9" s="8"/>
    </row>
    <row r="10" spans="2:6" s="11" customFormat="1" ht="18" customHeight="1" x14ac:dyDescent="0.2">
      <c r="B10" s="8" t="s">
        <v>6</v>
      </c>
      <c r="C10" s="19">
        <f>SUBTOTAL(109,Table_AcademicExpenses[Budget])</f>
        <v>1250</v>
      </c>
      <c r="D10" s="19">
        <f>SUBTOTAL(109,Table_AcademicExpenses[Actual spent])</f>
        <v>1100</v>
      </c>
      <c r="E10" s="8"/>
    </row>
    <row r="11" spans="2:6" ht="26.1" customHeight="1" x14ac:dyDescent="0.2"/>
    <row r="12" spans="2:6" ht="26.1" customHeight="1" x14ac:dyDescent="0.2">
      <c r="B12" s="14" t="s">
        <v>7</v>
      </c>
      <c r="C12" s="13"/>
      <c r="D12" s="12"/>
      <c r="E12" s="12"/>
    </row>
    <row r="13" spans="2:6" s="6" customFormat="1" ht="18" customHeight="1" x14ac:dyDescent="0.2">
      <c r="B13" s="17" t="s">
        <v>2</v>
      </c>
      <c r="C13" s="17" t="s">
        <v>22</v>
      </c>
      <c r="D13" s="17" t="s">
        <v>23</v>
      </c>
      <c r="E13" s="7" t="s">
        <v>24</v>
      </c>
    </row>
    <row r="14" spans="2:6" ht="18" customHeight="1" x14ac:dyDescent="0.2">
      <c r="B14" s="8" t="s">
        <v>8</v>
      </c>
      <c r="C14" s="19">
        <v>280</v>
      </c>
      <c r="D14" s="19"/>
      <c r="E14" s="8"/>
    </row>
    <row r="15" spans="2:6" ht="18" customHeight="1" x14ac:dyDescent="0.2">
      <c r="B15" s="8" t="s">
        <v>9</v>
      </c>
      <c r="C15" s="19">
        <v>200</v>
      </c>
      <c r="D15" s="19">
        <v>20</v>
      </c>
      <c r="E15" s="8"/>
    </row>
    <row r="16" spans="2:6" ht="18" customHeight="1" x14ac:dyDescent="0.2">
      <c r="B16" s="8" t="s">
        <v>10</v>
      </c>
      <c r="C16" s="19">
        <v>50</v>
      </c>
      <c r="D16" s="19">
        <v>10</v>
      </c>
      <c r="E16" s="8"/>
    </row>
    <row r="17" spans="2:5" ht="18" customHeight="1" x14ac:dyDescent="0.2">
      <c r="B17" s="8" t="s">
        <v>11</v>
      </c>
      <c r="C17" s="19">
        <v>110</v>
      </c>
      <c r="D17" s="19">
        <v>50</v>
      </c>
      <c r="E17" s="8"/>
    </row>
    <row r="18" spans="2:5" ht="18" customHeight="1" x14ac:dyDescent="0.2">
      <c r="B18" s="8" t="s">
        <v>12</v>
      </c>
      <c r="C18" s="19">
        <v>35</v>
      </c>
      <c r="D18" s="19"/>
      <c r="E18" s="8"/>
    </row>
    <row r="19" spans="2:5" ht="18" customHeight="1" x14ac:dyDescent="0.2">
      <c r="B19" s="8" t="s">
        <v>13</v>
      </c>
      <c r="C19" s="19">
        <v>40</v>
      </c>
      <c r="D19" s="19"/>
      <c r="E19" s="8"/>
    </row>
    <row r="20" spans="2:5" ht="18" customHeight="1" x14ac:dyDescent="0.2">
      <c r="B20" s="8" t="s">
        <v>14</v>
      </c>
      <c r="C20" s="19">
        <v>55</v>
      </c>
      <c r="D20" s="19"/>
      <c r="E20" s="8"/>
    </row>
    <row r="21" spans="2:5" ht="18" customHeight="1" x14ac:dyDescent="0.2">
      <c r="B21" s="8" t="s">
        <v>15</v>
      </c>
      <c r="C21" s="19">
        <v>300</v>
      </c>
      <c r="D21" s="19">
        <v>20</v>
      </c>
      <c r="E21" s="8"/>
    </row>
    <row r="22" spans="2:5" ht="18" customHeight="1" x14ac:dyDescent="0.2">
      <c r="B22" s="8" t="s">
        <v>6</v>
      </c>
      <c r="C22" s="19">
        <f>SUBTOTAL(109,Table_LivingExpenses[Budget])</f>
        <v>1070</v>
      </c>
      <c r="D22" s="19">
        <f>SUBTOTAL(109,Table_LivingExpenses[Actual spent])</f>
        <v>100</v>
      </c>
      <c r="E22" s="8"/>
    </row>
    <row r="23" spans="2:5" ht="26.1" customHeight="1" x14ac:dyDescent="0.2"/>
    <row r="24" spans="2:5" ht="26.1" customHeight="1" x14ac:dyDescent="0.2">
      <c r="B24" s="14" t="s">
        <v>16</v>
      </c>
      <c r="C24" s="13"/>
      <c r="D24" s="12"/>
      <c r="E24" s="12"/>
    </row>
    <row r="25" spans="2:5" s="6" customFormat="1" ht="18" customHeight="1" x14ac:dyDescent="0.2">
      <c r="B25" s="17" t="s">
        <v>2</v>
      </c>
      <c r="C25" s="17" t="s">
        <v>22</v>
      </c>
      <c r="D25" s="17" t="s">
        <v>23</v>
      </c>
      <c r="E25" s="7" t="s">
        <v>24</v>
      </c>
    </row>
    <row r="26" spans="2:5" ht="18" customHeight="1" x14ac:dyDescent="0.2">
      <c r="B26" s="8" t="s">
        <v>17</v>
      </c>
      <c r="C26" s="19">
        <v>30</v>
      </c>
      <c r="D26" s="19"/>
      <c r="E26" s="8"/>
    </row>
    <row r="27" spans="2:5" ht="18" customHeight="1" x14ac:dyDescent="0.2">
      <c r="B27" s="8" t="s">
        <v>18</v>
      </c>
      <c r="C27" s="19">
        <v>30</v>
      </c>
      <c r="D27" s="19"/>
      <c r="E27" s="8"/>
    </row>
    <row r="28" spans="2:5" ht="18" customHeight="1" x14ac:dyDescent="0.2">
      <c r="B28" s="8" t="s">
        <v>19</v>
      </c>
      <c r="C28" s="19">
        <v>50</v>
      </c>
      <c r="D28" s="19">
        <v>60</v>
      </c>
      <c r="E28" s="8"/>
    </row>
    <row r="29" spans="2:5" ht="18" customHeight="1" x14ac:dyDescent="0.2">
      <c r="B29" s="8" t="s">
        <v>20</v>
      </c>
      <c r="C29" s="19">
        <v>0</v>
      </c>
      <c r="D29" s="19"/>
      <c r="E29" s="8"/>
    </row>
    <row r="30" spans="2:5" ht="18" customHeight="1" x14ac:dyDescent="0.2">
      <c r="B30" s="8" t="s">
        <v>6</v>
      </c>
      <c r="C30" s="19">
        <f>SUBTOTAL(109,Table_PersonalExpenses[Budget])</f>
        <v>110</v>
      </c>
      <c r="D30" s="19">
        <f>SUBTOTAL(109,Table_PersonalExpenses[Actual spent])</f>
        <v>60</v>
      </c>
      <c r="E30" s="8"/>
    </row>
  </sheetData>
  <mergeCells count="1">
    <mergeCell ref="C3:D3"/>
  </mergeCells>
  <conditionalFormatting sqref="E3">
    <cfRule type="dataBar" priority="4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C3:D3">
    <cfRule type="expression" dxfId="25" priority="2">
      <formula>$C$3&gt;$B$3</formula>
    </cfRule>
  </conditionalFormatting>
  <conditionalFormatting sqref="D7:D10 D14:D22 D26:D29">
    <cfRule type="expression" dxfId="24" priority="1">
      <formula>D7&gt;C7</formula>
    </cfRule>
  </conditionalFormatting>
  <dataValidations count="8">
    <dataValidation allowBlank="1" showInputMessage="1" showErrorMessage="1" promptTitle="University monthly budget" prompt="This template tracks your actual expenditures against your university monthly budget._x000a__x000a_Enter your expense items and budget to the three tables. Update the Actual spent column as you spend money._x000a_" sqref="A1" xr:uid="{00000000-0002-0000-0000-000000000000}"/>
    <dataValidation allowBlank="1" showInputMessage="1" showErrorMessage="1" prompt="Total monthly budget is calculated in this cell" sqref="B3" xr:uid="{00000000-0002-0000-0000-000001000000}"/>
    <dataValidation allowBlank="1" showInputMessage="1" showErrorMessage="1" prompt="Total actual spent is calculated in this cell" sqref="C3:D3" xr:uid="{00000000-0002-0000-0000-000002000000}"/>
    <dataValidation allowBlank="1" showInputMessage="1" showErrorMessage="1" prompt="This bar shows the % of money spent against the total budget" sqref="E3" xr:uid="{00000000-0002-0000-0000-000003000000}"/>
    <dataValidation allowBlank="1" showInputMessage="1" showErrorMessage="1" prompt="Enter Expense items below this column" sqref="B6 B13 B25" xr:uid="{00000000-0002-0000-0000-000004000000}"/>
    <dataValidation allowBlank="1" showInputMessage="1" showErrorMessage="1" prompt="Enter Budget per item under this column" sqref="C6 C13 C25" xr:uid="{00000000-0002-0000-0000-000005000000}"/>
    <dataValidation allowBlank="1" showInputMessage="1" showErrorMessage="1" prompt="Enter Actual spent per item under this column" sqref="D6 D13 D25" xr:uid="{00000000-0002-0000-0000-000006000000}"/>
    <dataValidation allowBlank="1" showInputMessage="1" showErrorMessage="1" prompt="Enter item notes under this column" sqref="E6 E13 E25" xr:uid="{00000000-0002-0000-0000-000007000000}"/>
  </dataValidations>
  <pageMargins left="0.7" right="0.7" top="0.5" bottom="0.5" header="0.3" footer="0.3"/>
  <pageSetup paperSize="9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ED577BA-83AC-41D8-8806-534A8F79F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9F715-A0B4-47D8-A007-8B14AA885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6C8AC-89E1-4943-9923-7B068C4CD10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University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2018-12-17T04:40:41Z</dcterms:created>
  <dcterms:modified xsi:type="dcterms:W3CDTF">2019-05-31T02:44:55Z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