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CCDF7884-D927-4620-B70E-85EB68E6486F}" xr6:coauthVersionLast="36" xr6:coauthVersionMax="43" xr10:uidLastSave="{00000000-0000-0000-0000-000000000000}"/>
  <bookViews>
    <workbookView xWindow="810" yWindow="-120" windowWidth="28770" windowHeight="16125" xr2:uid="{00000000-000D-0000-FFFF-FFFF00000000}"/>
  </bookViews>
  <sheets>
    <sheet name="Home loan comparison" sheetId="1" r:id="rId1"/>
  </sheets>
  <definedNames>
    <definedName name="LoanAmount">'Home loan comparison'!$D$3</definedName>
    <definedName name="_xlnm.Print_Titles" localSheetId="0">'Home loan comparison'!$5:$5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 i="1" l="1"/>
  <c r="L6" i="1" s="1"/>
  <c r="J7" i="1"/>
  <c r="L7" i="1" s="1"/>
  <c r="J8" i="1"/>
  <c r="L8" i="1" s="1"/>
  <c r="J9" i="1"/>
  <c r="L9" i="1" s="1"/>
  <c r="M6" i="1"/>
  <c r="M7" i="1"/>
  <c r="M8" i="1"/>
  <c r="M9" i="1"/>
</calcChain>
</file>

<file path=xl/sharedStrings.xml><?xml version="1.0" encoding="utf-8"?>
<sst xmlns="http://schemas.openxmlformats.org/spreadsheetml/2006/main" count="30" uniqueCount="28">
  <si>
    <r>
      <t xml:space="preserve">HOME LOAN </t>
    </r>
    <r>
      <rPr>
        <b/>
        <i/>
        <sz val="34"/>
        <color theme="8"/>
        <rFont val="Trebuchet MS"/>
        <family val="2"/>
        <scheme val="major"/>
      </rPr>
      <t>COMPARISON</t>
    </r>
  </si>
  <si>
    <t>DATE</t>
  </si>
  <si>
    <t>AMOUNT</t>
  </si>
  <si>
    <t>Column chart showing Interest rate comparison is in this cell.</t>
  </si>
  <si>
    <t>No.</t>
  </si>
  <si>
    <t>BANK</t>
  </si>
  <si>
    <t>Name 1</t>
  </si>
  <si>
    <t>Name 2</t>
  </si>
  <si>
    <t>Name 3</t>
  </si>
  <si>
    <t>Name 4</t>
  </si>
  <si>
    <t>Date</t>
  </si>
  <si>
    <t>TYPE</t>
  </si>
  <si>
    <t>Adjustable</t>
  </si>
  <si>
    <t>Fixed</t>
  </si>
  <si>
    <t>TERM</t>
  </si>
  <si>
    <t>Column chart showing Upfront costs is in this cell.</t>
  </si>
  <si>
    <t>YEARS AMORTISED</t>
  </si>
  <si>
    <t>RATE</t>
  </si>
  <si>
    <t>APR</t>
  </si>
  <si>
    <t>POINTS</t>
  </si>
  <si>
    <t>Clustered bar chart showing Monthly payments is in this cell.</t>
  </si>
  <si>
    <t>£ POINTS</t>
  </si>
  <si>
    <t>£ CLOSING</t>
  </si>
  <si>
    <t>UP FRONT</t>
  </si>
  <si>
    <t>PAYMENT</t>
  </si>
  <si>
    <t>YEAR-1 CAP</t>
  </si>
  <si>
    <t>YEARLY CAP</t>
  </si>
  <si>
    <t>LIFETIME 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</si>
</sst>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quot;£&quot;#,##0.00;[Red]\-&quot;£&quot;#,##0.00"/>
    <numFmt numFmtId="165" formatCode="_ * #,##0_ ;_ * \-#,##0_ ;_ * &quot;-&quot;_ ;_ @_ "/>
    <numFmt numFmtId="166" formatCode="_ &quot;₹&quot;\ * #,##0.00_ ;_ &quot;₹&quot;\ * \-#,##0.00_ ;_ &quot;₹&quot;\ * &quot;-&quot;??_ ;_ @_ "/>
    <numFmt numFmtId="167" formatCode="_ * #,##0.00_ ;_ * \-#,##0.00_ ;_ * &quot;-&quot;??_ ;_ @_ "/>
    <numFmt numFmtId="168" formatCode="0.000%"/>
    <numFmt numFmtId="169" formatCode="&quot;£&quot;#,##0"/>
  </numFmts>
  <fonts count="23" x14ac:knownFonts="1">
    <font>
      <sz val="11"/>
      <color theme="1" tint="0.34998626667073579"/>
      <name val="Trebuchet MS"/>
      <family val="2"/>
      <scheme val="minor"/>
    </font>
    <font>
      <sz val="11"/>
      <color theme="1"/>
      <name val="Trebuchet MS"/>
      <family val="2"/>
      <scheme val="minor"/>
    </font>
    <font>
      <sz val="11"/>
      <color theme="1" tint="0.34998626667073579"/>
      <name val="Trebuchet MS"/>
      <family val="2"/>
      <scheme val="minor"/>
    </font>
    <font>
      <b/>
      <sz val="34"/>
      <color theme="0"/>
      <name val="Trebuchet MS"/>
      <family val="2"/>
      <scheme val="major"/>
    </font>
    <font>
      <b/>
      <i/>
      <sz val="34"/>
      <color theme="8"/>
      <name val="Trebuchet MS"/>
      <family val="2"/>
      <scheme val="major"/>
    </font>
    <font>
      <sz val="18"/>
      <color theme="1" tint="0.34998626667073579"/>
      <name val="Trebuchet MS"/>
      <family val="2"/>
      <scheme val="minor"/>
    </font>
    <font>
      <b/>
      <sz val="18"/>
      <color theme="1"/>
      <name val="Trebuchet MS"/>
      <family val="2"/>
      <scheme val="minor"/>
    </font>
    <font>
      <b/>
      <sz val="15"/>
      <color theme="3"/>
      <name val="Trebuchet MS"/>
      <family val="2"/>
      <scheme val="minor"/>
    </font>
    <font>
      <b/>
      <sz val="13"/>
      <color theme="3"/>
      <name val="Trebuchet MS"/>
      <family val="2"/>
      <scheme val="minor"/>
    </font>
    <font>
      <b/>
      <sz val="11"/>
      <color theme="3"/>
      <name val="Trebuchet MS"/>
      <family val="2"/>
      <scheme val="minor"/>
    </font>
    <font>
      <sz val="11"/>
      <color theme="1" tint="0.499984740745262"/>
      <name val="Trebuchet MS"/>
      <family val="2"/>
      <scheme val="minor"/>
    </font>
    <font>
      <sz val="11"/>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
      <sz val="11"/>
      <color theme="0"/>
      <name val="Trebuchet MS"/>
      <family val="2"/>
      <scheme val="minor"/>
    </font>
  </fonts>
  <fills count="34">
    <fill>
      <patternFill patternType="none"/>
    </fill>
    <fill>
      <patternFill patternType="gray125"/>
    </fill>
    <fill>
      <patternFill patternType="solid">
        <fgColor rgb="FFFFCC99"/>
      </patternFill>
    </fill>
    <fill>
      <patternFill patternType="solid">
        <fgColor theme="1"/>
        <bgColor theme="1"/>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thick">
        <color theme="4" tint="-0.24994659260841701"/>
      </bottom>
      <diagonal/>
    </border>
    <border>
      <left/>
      <right/>
      <top/>
      <bottom style="medium">
        <color theme="4" tint="-0.24994659260841701"/>
      </bottom>
      <diagonal/>
    </border>
    <border>
      <left/>
      <right/>
      <top/>
      <bottom style="thin">
        <color theme="8" tint="-0.499984740745262"/>
      </bottom>
      <diagonal/>
    </border>
    <border>
      <left/>
      <right/>
      <top style="thin">
        <color theme="8" tint="-0.499984740745262"/>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wrapText="1"/>
    </xf>
    <xf numFmtId="0" fontId="3" fillId="0" borderId="0" applyNumberFormat="0" applyFill="0" applyBorder="0" applyAlignment="0" applyProtection="0"/>
    <xf numFmtId="169" fontId="2" fillId="0" borderId="0" applyFont="0" applyFill="0" applyBorder="0" applyAlignment="0" applyProtection="0"/>
    <xf numFmtId="0" fontId="5" fillId="2" borderId="1" applyNumberFormat="0" applyFill="0" applyBorder="0" applyProtection="0">
      <alignment horizontal="right" vertical="center"/>
    </xf>
    <xf numFmtId="0" fontId="10" fillId="3" borderId="0" applyNumberFormat="0" applyBorder="0" applyAlignment="0" applyProtection="0">
      <alignment vertical="center"/>
    </xf>
    <xf numFmtId="0" fontId="6" fillId="2" borderId="0" applyNumberFormat="0" applyFill="0" applyBorder="0" applyProtection="0">
      <alignment horizontal="left" vertical="center"/>
    </xf>
    <xf numFmtId="167" fontId="2" fillId="0" borderId="0" applyFill="0" applyBorder="0" applyAlignment="0" applyProtection="0"/>
    <xf numFmtId="165" fontId="2" fillId="0" borderId="0" applyFill="0" applyBorder="0" applyAlignment="0" applyProtection="0"/>
    <xf numFmtId="166" fontId="2" fillId="0" borderId="0" applyFill="0" applyBorder="0" applyAlignment="0" applyProtection="0"/>
    <xf numFmtId="9" fontId="2" fillId="0" borderId="0" applyFill="0" applyBorder="0" applyAlignment="0" applyProtection="0"/>
    <xf numFmtId="0" fontId="7"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2" fillId="4" borderId="2" applyNumberFormat="0" applyAlignment="0" applyProtection="0"/>
    <xf numFmtId="0" fontId="9"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7" applyNumberFormat="0" applyAlignment="0" applyProtection="0"/>
    <xf numFmtId="0" fontId="16" fillId="8" borderId="1" applyNumberFormat="0" applyAlignment="0" applyProtection="0"/>
    <xf numFmtId="0" fontId="17" fillId="0" borderId="8" applyNumberFormat="0" applyFill="0" applyAlignment="0" applyProtection="0"/>
    <xf numFmtId="0" fontId="18" fillId="9" borderId="9"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20">
    <xf numFmtId="0" fontId="0" fillId="0" borderId="0" xfId="0">
      <alignment vertical="center" wrapText="1"/>
    </xf>
    <xf numFmtId="2" fontId="0" fillId="0" borderId="0" xfId="0" applyNumberFormat="1" applyAlignment="1">
      <alignment horizontal="center" vertical="center"/>
    </xf>
    <xf numFmtId="0" fontId="0" fillId="3" borderId="0" xfId="4" applyFont="1">
      <alignment vertical="center"/>
    </xf>
    <xf numFmtId="169" fontId="5" fillId="0" borderId="0" xfId="2" applyFont="1" applyFill="1" applyBorder="1" applyAlignment="1">
      <alignment horizontal="right" vertical="center"/>
    </xf>
    <xf numFmtId="0" fontId="0" fillId="0" borderId="0" xfId="0" applyFont="1" applyBorder="1" applyAlignment="1">
      <alignment horizontal="center"/>
    </xf>
    <xf numFmtId="0" fontId="0"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168"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14" fontId="5" fillId="0" borderId="5" xfId="3" applyNumberFormat="1" applyFill="1" applyBorder="1">
      <alignment horizontal="right" vertical="center"/>
    </xf>
    <xf numFmtId="0" fontId="0" fillId="0" borderId="0" xfId="0" applyAlignment="1">
      <alignment wrapText="1"/>
    </xf>
    <xf numFmtId="0" fontId="0" fillId="0" borderId="0" xfId="0" applyFont="1" applyBorder="1" applyAlignment="1">
      <alignment wrapText="1"/>
    </xf>
    <xf numFmtId="0" fontId="0" fillId="0" borderId="0" xfId="0" applyFont="1" applyBorder="1" applyAlignment="1">
      <alignment horizontal="left"/>
    </xf>
    <xf numFmtId="164" fontId="0" fillId="0" borderId="0" xfId="0" applyNumberFormat="1" applyFont="1" applyBorder="1" applyAlignment="1">
      <alignment horizontal="right" vertical="center"/>
    </xf>
    <xf numFmtId="164" fontId="0" fillId="0" borderId="0" xfId="0" applyNumberFormat="1" applyFont="1" applyFill="1" applyBorder="1" applyAlignment="1">
      <alignment horizontal="right" vertical="center"/>
    </xf>
    <xf numFmtId="0" fontId="3" fillId="3" borderId="0" xfId="1" applyFill="1" applyAlignment="1">
      <alignment vertical="center"/>
    </xf>
    <xf numFmtId="0" fontId="11" fillId="3" borderId="0" xfId="4" applyFont="1" applyAlignment="1">
      <alignment horizontal="center" vertical="center"/>
    </xf>
    <xf numFmtId="0" fontId="6" fillId="0" borderId="5" xfId="5" applyFill="1" applyBorder="1">
      <alignment horizontal="left" vertical="center"/>
    </xf>
    <xf numFmtId="0" fontId="6" fillId="0" borderId="6" xfId="5" applyFill="1" applyBorder="1">
      <alignment horizontal="left" vertical="center"/>
    </xf>
  </cellXfs>
  <cellStyles count="49">
    <cellStyle name="20% - 着色 1" xfId="26" builtinId="30" customBuiltin="1"/>
    <cellStyle name="20% - 着色 2" xfId="30" builtinId="34" customBuiltin="1"/>
    <cellStyle name="20% - 着色 3" xfId="34" builtinId="38" customBuiltin="1"/>
    <cellStyle name="20% - 着色 4" xfId="38" builtinId="42" customBuiltin="1"/>
    <cellStyle name="20% - 着色 5" xfId="42" builtinId="46" customBuiltin="1"/>
    <cellStyle name="20% - 着色 6" xfId="46" builtinId="50" customBuiltin="1"/>
    <cellStyle name="40% - 着色 1" xfId="27" builtinId="31" customBuiltin="1"/>
    <cellStyle name="40% - 着色 2" xfId="31" builtinId="35" customBuiltin="1"/>
    <cellStyle name="40% - 着色 3" xfId="35" builtinId="39" customBuiltin="1"/>
    <cellStyle name="40% - 着色 4" xfId="39" builtinId="43" customBuiltin="1"/>
    <cellStyle name="40% - 着色 5" xfId="43" builtinId="47" customBuiltin="1"/>
    <cellStyle name="40% - 着色 6" xfId="47" builtinId="51" customBuiltin="1"/>
    <cellStyle name="60% - 着色 1" xfId="28" builtinId="32" customBuiltin="1"/>
    <cellStyle name="60% - 着色 2" xfId="32" builtinId="36" customBuiltin="1"/>
    <cellStyle name="60% - 着色 3" xfId="36" builtinId="40" customBuiltin="1"/>
    <cellStyle name="60% - 着色 4" xfId="40" builtinId="44" customBuiltin="1"/>
    <cellStyle name="60% - 着色 5" xfId="44" builtinId="48" customBuiltin="1"/>
    <cellStyle name="60% - 着色 6" xfId="48" builtinId="52" customBuiltin="1"/>
    <cellStyle name="Contrast background" xfId="4" xr:uid="{00000000-0005-0000-0000-000002000000}"/>
    <cellStyle name="Input labels" xfId="5" xr:uid="{00000000-0005-0000-0000-000009000000}"/>
    <cellStyle name="千位分隔" xfId="6" builtinId="3" customBuiltin="1"/>
    <cellStyle name="千位分隔[0]" xfId="7" builtinId="6" customBuiltin="1"/>
    <cellStyle name="好" xfId="15" builtinId="26" customBuiltin="1"/>
    <cellStyle name="差" xfId="16" builtinId="27" customBuiltin="1"/>
    <cellStyle name="常规" xfId="0" builtinId="0" customBuiltin="1"/>
    <cellStyle name="标题" xfId="1" builtinId="15" customBuiltin="1"/>
    <cellStyle name="标题 1" xfId="10" builtinId="16" customBuiltin="1"/>
    <cellStyle name="标题 2" xfId="11" builtinId="17" customBuiltin="1"/>
    <cellStyle name="标题 3" xfId="12" builtinId="18" customBuiltin="1"/>
    <cellStyle name="标题 4" xfId="14" builtinId="19" customBuiltin="1"/>
    <cellStyle name="检查单元格" xfId="21" builtinId="23" customBuiltin="1"/>
    <cellStyle name="汇总" xfId="24" builtinId="25" customBuiltin="1"/>
    <cellStyle name="注释" xfId="13" builtinId="10" customBuiltin="1"/>
    <cellStyle name="百分比" xfId="9" builtinId="5" customBuiltin="1"/>
    <cellStyle name="着色 1" xfId="25" builtinId="29" customBuiltin="1"/>
    <cellStyle name="着色 2" xfId="29" builtinId="33" customBuiltin="1"/>
    <cellStyle name="着色 3" xfId="33" builtinId="37" customBuiltin="1"/>
    <cellStyle name="着色 4" xfId="37" builtinId="41" customBuiltin="1"/>
    <cellStyle name="着色 5" xfId="41" builtinId="45" customBuiltin="1"/>
    <cellStyle name="着色 6" xfId="45" builtinId="49" customBuiltin="1"/>
    <cellStyle name="解释性文本" xfId="23" builtinId="53" customBuiltin="1"/>
    <cellStyle name="警告文本" xfId="22" builtinId="11" customBuiltin="1"/>
    <cellStyle name="计算" xfId="19" builtinId="22" customBuiltin="1"/>
    <cellStyle name="货币" xfId="8" builtinId="4" customBuiltin="1"/>
    <cellStyle name="货币[0]" xfId="2" builtinId="7" customBuiltin="1"/>
    <cellStyle name="输入" xfId="3" builtinId="20" customBuiltin="1"/>
    <cellStyle name="输出" xfId="18" builtinId="21" customBuiltin="1"/>
    <cellStyle name="适中" xfId="17" builtinId="28" customBuiltin="1"/>
    <cellStyle name="链接单元格" xfId="20" builtinId="24" customBuiltin="1"/>
  </cellStyles>
  <dxfs count="33">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right" vertical="center" textRotation="0" wrapText="0" indent="0" justifyLastLine="0" shrinkToFit="0" readingOrder="0"/>
    </dxf>
    <dxf>
      <font>
        <b val="0"/>
        <i val="0"/>
        <strike val="0"/>
        <outline val="0"/>
        <shadow val="0"/>
        <u val="none"/>
        <vertAlign val="baseline"/>
        <sz val="11"/>
        <color theme="1" tint="0.34998626667073579"/>
        <name val="Trebuchet MS"/>
        <family val="2"/>
        <scheme val="minor"/>
      </font>
      <numFmt numFmtId="164" formatCode="&quot;£&quot;#,##0.00;[Red]\-&quot;£&quot;#,##0.00"/>
      <alignment horizontal="right"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right" vertical="center" textRotation="0" wrapText="0" indent="0" justifyLastLine="0" shrinkToFit="0" readingOrder="0"/>
    </dxf>
    <dxf>
      <font>
        <b val="0"/>
        <i val="0"/>
        <strike val="0"/>
        <outline val="0"/>
        <shadow val="0"/>
        <u val="none"/>
        <vertAlign val="baseline"/>
        <sz val="11"/>
        <color theme="1" tint="0.34998626667073579"/>
        <name val="Trebuchet MS"/>
        <family val="2"/>
        <scheme val="minor"/>
      </font>
      <numFmt numFmtId="164" formatCode="&quot;£&quot;#,##0.00;[Red]\-&quot;£&quot;#,##0.00"/>
      <alignment horizontal="right"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right" vertical="center" textRotation="0" wrapText="0" indent="0" justifyLastLine="0" shrinkToFit="0" readingOrder="0"/>
    </dxf>
    <dxf>
      <font>
        <b val="0"/>
        <i val="0"/>
        <strike val="0"/>
        <outline val="0"/>
        <shadow val="0"/>
        <u val="none"/>
        <vertAlign val="baseline"/>
        <sz val="11"/>
        <color theme="1" tint="0.34998626667073579"/>
        <name val="Trebuchet MS"/>
        <family val="2"/>
        <scheme val="minor"/>
      </font>
      <numFmt numFmtId="164" formatCode="&quot;£&quot;#,##0.00;[Red]\-&quot;£&quot;#,##0.00"/>
      <alignment horizontal="right"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right" vertical="center" textRotation="0" wrapText="0" indent="0" justifyLastLine="0" shrinkToFit="0" readingOrder="0"/>
    </dxf>
    <dxf>
      <font>
        <b val="0"/>
        <i val="0"/>
        <strike val="0"/>
        <outline val="0"/>
        <shadow val="0"/>
        <u val="none"/>
        <vertAlign val="baseline"/>
        <sz val="11"/>
        <color theme="1" tint="0.34998626667073579"/>
        <name val="Trebuchet MS"/>
        <family val="2"/>
        <scheme val="minor"/>
      </font>
      <numFmt numFmtId="164" formatCode="&quot;£&quot;#,##0.00;[Red]\-&quot;£&quot;#,##0.00"/>
      <alignment horizontal="right" vertical="center" textRotation="0" wrapText="0" indent="0" justifyLastLine="0" shrinkToFit="0" readingOrder="0"/>
    </dxf>
    <dxf>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numFmt numFmtId="168" formatCode="0.000%"/>
      <alignment horizontal="center" vertical="center" textRotation="0" wrapText="0" indent="0" justifyLastLine="0" shrinkToFit="0" readingOrder="0"/>
    </dxf>
    <dxf>
      <alignment horizontal="center" vertical="center" textRotation="0" wrapText="0" indent="0" justifyLastLine="0" shrinkToFit="0" readingOrder="0"/>
    </dxf>
    <dxf>
      <numFmt numFmtId="168" formatCode="0.00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bottom" textRotation="0" indent="0" justifyLastLine="0" shrinkToFit="0" readingOrder="0"/>
    </dxf>
    <dxf>
      <font>
        <b/>
        <i val="0"/>
        <color theme="1"/>
      </font>
      <border>
        <bottom style="thin">
          <color theme="8" tint="-0.499984740745262"/>
        </bottom>
      </border>
    </dxf>
    <dxf>
      <font>
        <color theme="1" tint="0.34998626667073579"/>
      </font>
      <border diagonalUp="0" diagonalDown="0">
        <left/>
        <right/>
        <top/>
        <bottom/>
        <vertical style="thin">
          <color theme="8" tint="-0.499984740745262"/>
        </vertical>
        <horizontal/>
      </border>
    </dxf>
    <dxf>
      <font>
        <b/>
        <color theme="1"/>
      </font>
      <border>
        <bottom style="thin">
          <color theme="4"/>
        </bottom>
        <vertical/>
        <horizontal/>
      </border>
    </dxf>
    <dxf>
      <font>
        <color theme="1"/>
      </font>
      <border diagonalUp="0" diagonalDown="0">
        <left/>
        <right/>
        <top/>
        <bottom/>
        <vertical/>
        <horizontal/>
      </border>
    </dxf>
  </dxfs>
  <tableStyles count="2" defaultTableStyle="Home Loan Comparison" defaultPivotStyle="PivotStyleLight6">
    <tableStyle name="Custom Slicer Style" pivot="0" table="0" count="10" xr9:uid="{00000000-0011-0000-FFFF-FFFF00000000}">
      <tableStyleElement type="wholeTable" dxfId="32"/>
      <tableStyleElement type="headerRow" dxfId="31"/>
    </tableStyle>
    <tableStyle name="Home Loan Comparison" pivot="0" count="2" xr9:uid="{00000000-0011-0000-FFFF-FFFF01000000}">
      <tableStyleElement type="wholeTable" dxfId="30"/>
      <tableStyleElement type="headerRow" dxfId="29"/>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Custom Slicer Style">
        <x14:slicerStyle name="Custom Slicer Styl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bg1"/>
                </a:solidFill>
                <a:latin typeface=""/>
                <a:ea typeface=""/>
                <a:cs typeface=""/>
              </a:defRPr>
            </a:pPr>
            <a:r>
              <a:rPr lang="en-US"/>
              <a:t>INTEREST RATE COMPARISON</a:t>
            </a:r>
          </a:p>
        </c:rich>
      </c:tx>
      <c:layout>
        <c:manualLayout>
          <c:xMode val="edge"/>
          <c:yMode val="edge"/>
          <c:x val="9.8210612186990134E-2"/>
          <c:y val="3.49406009783368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bg1"/>
              </a:solidFill>
              <a:latin typeface=""/>
              <a:ea typeface=""/>
              <a:cs typeface=""/>
            </a:defRPr>
          </a:pPr>
          <a:endParaRPr lang="en-US"/>
        </a:p>
      </c:txPr>
    </c:title>
    <c:autoTitleDeleted val="0"/>
    <c:plotArea>
      <c:layout/>
      <c:barChart>
        <c:barDir val="col"/>
        <c:grouping val="clustered"/>
        <c:varyColors val="1"/>
        <c:ser>
          <c:idx val="1"/>
          <c:order val="0"/>
          <c:tx>
            <c:strRef>
              <c:f>'Home loan comparison'!$G$5</c:f>
              <c:strCache>
                <c:ptCount val="1"/>
                <c:pt idx="0">
                  <c:v>RATE</c:v>
                </c:pt>
              </c:strCache>
            </c:strRef>
          </c:tx>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EE2D-4B0D-B78C-E8A0826228AC}"/>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3-EE2D-4B0D-B78C-E8A0826228AC}"/>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EE2D-4B0D-B78C-E8A0826228AC}"/>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EE2D-4B0D-B78C-E8A0826228AC}"/>
              </c:ext>
            </c:extLst>
          </c:dPt>
          <c:dLbls>
            <c:dLbl>
              <c:idx val="0"/>
              <c:tx>
                <c:rich>
                  <a:bodyPr/>
                  <a:lstStyle/>
                  <a:p>
                    <a:fld id="{F1E9D4F1-FB03-4A91-9C54-1DE02EA4A7B6}"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E2D-4B0D-B78C-E8A0826228AC}"/>
                </c:ext>
              </c:extLst>
            </c:dLbl>
            <c:dLbl>
              <c:idx val="1"/>
              <c:tx>
                <c:rich>
                  <a:bodyPr/>
                  <a:lstStyle/>
                  <a:p>
                    <a:fld id="{26139D70-6463-4B99-8A4D-9375305ACC98}"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E2D-4B0D-B78C-E8A0826228AC}"/>
                </c:ext>
              </c:extLst>
            </c:dLbl>
            <c:dLbl>
              <c:idx val="2"/>
              <c:tx>
                <c:rich>
                  <a:bodyPr/>
                  <a:lstStyle/>
                  <a:p>
                    <a:fld id="{A72CACE3-B6EC-4312-86E9-4170F4F25268}"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E2D-4B0D-B78C-E8A0826228AC}"/>
                </c:ext>
              </c:extLst>
            </c:dLbl>
            <c:dLbl>
              <c:idx val="3"/>
              <c:tx>
                <c:rich>
                  <a:bodyPr/>
                  <a:lstStyle/>
                  <a:p>
                    <a:fld id="{851AAC59-151D-461E-9648-6C954924D5CB}"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E2D-4B0D-B78C-E8A0826228AC}"/>
                </c:ext>
              </c:extLst>
            </c:dLbl>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val>
            <c:numRef>
              <c:f>'Home loan comparison'!$G$6:$G$9</c:f>
              <c:numCache>
                <c:formatCode>0.000%</c:formatCode>
                <c:ptCount val="4"/>
                <c:pt idx="0">
                  <c:v>2.5000000000000001E-2</c:v>
                </c:pt>
                <c:pt idx="1">
                  <c:v>2.6249999999999999E-2</c:v>
                </c:pt>
                <c:pt idx="2">
                  <c:v>3.5000000000000003E-2</c:v>
                </c:pt>
                <c:pt idx="3">
                  <c:v>2.8750000000000001E-2</c:v>
                </c:pt>
              </c:numCache>
            </c:numRef>
          </c:val>
          <c:extLst>
            <c:ext xmlns:c15="http://schemas.microsoft.com/office/drawing/2012/chart" uri="{02D57815-91ED-43cb-92C2-25804820EDAC}">
              <c15:datalabelsRange>
                <c15:f>'Home loan comparison'!$B$6:$B$10</c15:f>
                <c15:dlblRangeCache>
                  <c:ptCount val="5"/>
                  <c:pt idx="0">
                    <c:v>4</c:v>
                  </c:pt>
                  <c:pt idx="1">
                    <c:v>3</c:v>
                  </c:pt>
                  <c:pt idx="2">
                    <c:v>1</c:v>
                  </c:pt>
                  <c:pt idx="3">
                    <c:v>2</c:v>
                  </c:pt>
                </c15:dlblRangeCache>
              </c15:datalabelsRange>
            </c:ext>
            <c:ext xmlns:c16="http://schemas.microsoft.com/office/drawing/2014/chart" uri="{C3380CC4-5D6E-409C-BE32-E72D297353CC}">
              <c16:uniqueId val="{0000000A-EE2D-4B0D-B78C-E8A0826228AC}"/>
            </c:ext>
          </c:extLst>
        </c:ser>
        <c:dLbls>
          <c:dLblPos val="inEnd"/>
          <c:showLegendKey val="0"/>
          <c:showVal val="1"/>
          <c:showCatName val="0"/>
          <c:showSerName val="0"/>
          <c:showPercent val="0"/>
          <c:showBubbleSize val="0"/>
        </c:dLbls>
        <c:gapWidth val="89"/>
        <c:overlap val="-35"/>
        <c:axId val="606082264"/>
        <c:axId val="765263968"/>
      </c:barChart>
      <c:catAx>
        <c:axId val="606082264"/>
        <c:scaling>
          <c:orientation val="minMax"/>
        </c:scaling>
        <c:delete val="1"/>
        <c:axPos val="b"/>
        <c:majorTickMark val="none"/>
        <c:minorTickMark val="none"/>
        <c:tickLblPos val="nextTo"/>
        <c:crossAx val="765263968"/>
        <c:crosses val="autoZero"/>
        <c:auto val="1"/>
        <c:lblAlgn val="ctr"/>
        <c:lblOffset val="100"/>
        <c:noMultiLvlLbl val="0"/>
      </c:catAx>
      <c:valAx>
        <c:axId val="765263968"/>
        <c:scaling>
          <c:orientation val="minMax"/>
        </c:scaling>
        <c:delete val="0"/>
        <c:axPos val="l"/>
        <c:majorGridlines>
          <c:spPr>
            <a:ln w="9525" cap="flat" cmpd="sng" algn="ctr">
              <a:solidFill>
                <a:schemeClr val="bg1">
                  <a:lumMod val="50000"/>
                </a:schemeClr>
              </a:solidFill>
              <a:round/>
            </a:ln>
            <a:effectLst/>
          </c:spPr>
        </c:majorGridlines>
        <c:numFmt formatCode="0%"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100" b="1" i="0" u="none" strike="noStrike" kern="1200" baseline="0">
                <a:solidFill>
                  <a:schemeClr val="bg1">
                    <a:lumMod val="50000"/>
                  </a:schemeClr>
                </a:solidFill>
                <a:latin typeface="+mn-lt"/>
                <a:ea typeface="+mn-ea"/>
                <a:cs typeface="+mn-cs"/>
              </a:defRPr>
            </a:pPr>
            <a:endParaRPr lang="en-US"/>
          </a:p>
        </c:txPr>
        <c:crossAx val="60608226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bg1"/>
                </a:solidFill>
                <a:latin typeface=""/>
                <a:ea typeface=""/>
                <a:cs typeface=""/>
              </a:defRPr>
            </a:pPr>
            <a:r>
              <a:rPr lang="en-US"/>
              <a:t>UP-FRONT COSTS</a:t>
            </a:r>
          </a:p>
        </c:rich>
      </c:tx>
      <c:layout>
        <c:manualLayout>
          <c:xMode val="edge"/>
          <c:yMode val="edge"/>
          <c:x val="0.15801470153851346"/>
          <c:y val="4.192872117400419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bg1"/>
              </a:solidFill>
              <a:latin typeface=""/>
              <a:ea typeface=""/>
              <a:cs typeface=""/>
            </a:defRPr>
          </a:pPr>
          <a:endParaRPr lang="en-US"/>
        </a:p>
      </c:txPr>
    </c:title>
    <c:autoTitleDeleted val="0"/>
    <c:plotArea>
      <c:layout/>
      <c:barChart>
        <c:barDir val="col"/>
        <c:grouping val="clustered"/>
        <c:varyColors val="1"/>
        <c:ser>
          <c:idx val="1"/>
          <c:order val="0"/>
          <c:tx>
            <c:strRef>
              <c:f>'Home loan comparison'!$L$5</c:f>
              <c:strCache>
                <c:ptCount val="1"/>
                <c:pt idx="0">
                  <c:v>UP FRONT</c:v>
                </c:pt>
              </c:strCache>
            </c:strRef>
          </c:tx>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850B-4106-A2F8-FB9D13320903}"/>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3-850B-4106-A2F8-FB9D13320903}"/>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850B-4106-A2F8-FB9D13320903}"/>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850B-4106-A2F8-FB9D13320903}"/>
              </c:ext>
            </c:extLst>
          </c:dPt>
          <c:dLbls>
            <c:dLbl>
              <c:idx val="0"/>
              <c:tx>
                <c:rich>
                  <a:bodyPr/>
                  <a:lstStyle/>
                  <a:p>
                    <a:fld id="{9436498C-F93B-4DB1-A9BC-E6062D30428C}"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50B-4106-A2F8-FB9D13320903}"/>
                </c:ext>
              </c:extLst>
            </c:dLbl>
            <c:dLbl>
              <c:idx val="1"/>
              <c:tx>
                <c:rich>
                  <a:bodyPr/>
                  <a:lstStyle/>
                  <a:p>
                    <a:fld id="{A854E66D-7182-4F03-8B40-72120F72234C}"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50B-4106-A2F8-FB9D13320903}"/>
                </c:ext>
              </c:extLst>
            </c:dLbl>
            <c:dLbl>
              <c:idx val="2"/>
              <c:tx>
                <c:rich>
                  <a:bodyPr/>
                  <a:lstStyle/>
                  <a:p>
                    <a:fld id="{01C78F8E-2103-49F8-928B-DBEE9A8552AB}"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50B-4106-A2F8-FB9D13320903}"/>
                </c:ext>
              </c:extLst>
            </c:dLbl>
            <c:dLbl>
              <c:idx val="3"/>
              <c:tx>
                <c:rich>
                  <a:bodyPr/>
                  <a:lstStyle/>
                  <a:p>
                    <a:fld id="{3249C609-8B4D-4889-B356-C4B4D9988C7D}"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850B-4106-A2F8-FB9D13320903}"/>
                </c:ext>
              </c:extLst>
            </c:dLbl>
            <c:spPr>
              <a:noFill/>
              <a:ln>
                <a:noFill/>
              </a:ln>
              <a:effectLst/>
            </c:spPr>
            <c:txPr>
              <a:bodyPr rot="0" spcFirstLastPara="1" vertOverflow="ellipsis" vert="horz" wrap="square" lIns="38100" tIns="19050" rIns="38100" bIns="19050" anchor="ctr" anchorCtr="0">
                <a:spAutoFit/>
              </a:bodyPr>
              <a:lstStyle/>
              <a:p>
                <a:pPr algn="ctr">
                  <a:defRPr lang="en-US" sz="13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'Home loan comparison'!$L$6:$L$9</c:f>
              <c:numCache>
                <c:formatCode>"£"#,##0.00;[Red]\-"£"#,##0.00</c:formatCode>
                <c:ptCount val="4"/>
                <c:pt idx="0">
                  <c:v>8000</c:v>
                </c:pt>
                <c:pt idx="1">
                  <c:v>7750</c:v>
                </c:pt>
                <c:pt idx="2">
                  <c:v>6625.0000000000009</c:v>
                </c:pt>
                <c:pt idx="3">
                  <c:v>6450</c:v>
                </c:pt>
              </c:numCache>
            </c:numRef>
          </c:val>
          <c:extLst>
            <c:ext xmlns:c15="http://schemas.microsoft.com/office/drawing/2012/chart" uri="{02D57815-91ED-43cb-92C2-25804820EDAC}">
              <c15:datalabelsRange>
                <c15:f>'Home loan comparison'!$B$6:$B$10</c15:f>
                <c15:dlblRangeCache>
                  <c:ptCount val="5"/>
                  <c:pt idx="0">
                    <c:v>4</c:v>
                  </c:pt>
                  <c:pt idx="1">
                    <c:v>3</c:v>
                  </c:pt>
                  <c:pt idx="2">
                    <c:v>1</c:v>
                  </c:pt>
                  <c:pt idx="3">
                    <c:v>2</c:v>
                  </c:pt>
                </c15:dlblRangeCache>
              </c15:datalabelsRange>
            </c:ext>
            <c:ext xmlns:c16="http://schemas.microsoft.com/office/drawing/2014/chart" uri="{C3380CC4-5D6E-409C-BE32-E72D297353CC}">
              <c16:uniqueId val="{0000000A-850B-4106-A2F8-FB9D13320903}"/>
            </c:ext>
          </c:extLst>
        </c:ser>
        <c:dLbls>
          <c:showLegendKey val="0"/>
          <c:showVal val="0"/>
          <c:showCatName val="0"/>
          <c:showSerName val="0"/>
          <c:showPercent val="0"/>
          <c:showBubbleSize val="0"/>
        </c:dLbls>
        <c:gapWidth val="89"/>
        <c:overlap val="-35"/>
        <c:axId val="765264752"/>
        <c:axId val="765265144"/>
      </c:barChart>
      <c:catAx>
        <c:axId val="765264752"/>
        <c:scaling>
          <c:orientation val="minMax"/>
        </c:scaling>
        <c:delete val="1"/>
        <c:axPos val="b"/>
        <c:majorTickMark val="none"/>
        <c:minorTickMark val="none"/>
        <c:tickLblPos val="nextTo"/>
        <c:crossAx val="765265144"/>
        <c:crosses val="autoZero"/>
        <c:auto val="1"/>
        <c:lblAlgn val="ctr"/>
        <c:lblOffset val="100"/>
        <c:noMultiLvlLbl val="0"/>
      </c:catAx>
      <c:valAx>
        <c:axId val="765265144"/>
        <c:scaling>
          <c:orientation val="minMax"/>
        </c:scaling>
        <c:delete val="0"/>
        <c:axPos val="l"/>
        <c:majorGridlines>
          <c:spPr>
            <a:ln w="9525" cap="flat" cmpd="sng" algn="ctr">
              <a:solidFill>
                <a:schemeClr val="bg1">
                  <a:lumMod val="50000"/>
                </a:schemeClr>
              </a:solidFill>
              <a:round/>
            </a:ln>
            <a:effectLst/>
          </c:spPr>
        </c:majorGridlines>
        <c:numFmt formatCode="&quot;£&quot;#,##0"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100" b="1" i="0" u="none" strike="noStrike" kern="1200" baseline="0">
                <a:solidFill>
                  <a:schemeClr val="bg1">
                    <a:lumMod val="50000"/>
                  </a:schemeClr>
                </a:solidFill>
                <a:latin typeface="+mn-lt"/>
                <a:ea typeface="+mn-ea"/>
                <a:cs typeface="+mn-cs"/>
              </a:defRPr>
            </a:pPr>
            <a:endParaRPr lang="en-US"/>
          </a:p>
        </c:txPr>
        <c:crossAx val="76526475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bg1"/>
                </a:solidFill>
                <a:latin typeface=""/>
                <a:ea typeface=""/>
                <a:cs typeface=""/>
              </a:defRPr>
            </a:pPr>
            <a:r>
              <a:rPr lang="en-US"/>
              <a:t>MONTHLY PAYMENTS</a:t>
            </a:r>
          </a:p>
        </c:rich>
      </c:tx>
      <c:layout>
        <c:manualLayout>
          <c:xMode val="edge"/>
          <c:yMode val="edge"/>
          <c:x val="3.0942439125802343E-2"/>
          <c:y val="4.192872117400419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bg1"/>
              </a:solidFill>
              <a:latin typeface=""/>
              <a:ea typeface=""/>
              <a:cs typeface=""/>
            </a:defRPr>
          </a:pPr>
          <a:endParaRPr lang="en-US"/>
        </a:p>
      </c:txPr>
    </c:title>
    <c:autoTitleDeleted val="0"/>
    <c:plotArea>
      <c:layout/>
      <c:barChart>
        <c:barDir val="bar"/>
        <c:grouping val="clustered"/>
        <c:varyColors val="1"/>
        <c:ser>
          <c:idx val="1"/>
          <c:order val="0"/>
          <c:tx>
            <c:strRef>
              <c:f>'Home loan comparison'!$M$5</c:f>
              <c:strCache>
                <c:ptCount val="1"/>
                <c:pt idx="0">
                  <c:v>PAYMENT</c:v>
                </c:pt>
              </c:strCache>
            </c:strRef>
          </c:tx>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7BAB-4077-8B43-D0D5BC796F23}"/>
              </c:ext>
            </c:extLst>
          </c:dPt>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3-7BAB-4077-8B43-D0D5BC796F23}"/>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7BAB-4077-8B43-D0D5BC796F23}"/>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7BAB-4077-8B43-D0D5BC796F23}"/>
              </c:ext>
            </c:extLst>
          </c:dPt>
          <c:dLbls>
            <c:dLbl>
              <c:idx val="0"/>
              <c:tx>
                <c:rich>
                  <a:bodyPr/>
                  <a:lstStyle/>
                  <a:p>
                    <a:fld id="{F63C8ACA-7A66-432D-A499-8D10262441F9}"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7BAB-4077-8B43-D0D5BC796F23}"/>
                </c:ext>
              </c:extLst>
            </c:dLbl>
            <c:dLbl>
              <c:idx val="1"/>
              <c:tx>
                <c:rich>
                  <a:bodyPr/>
                  <a:lstStyle/>
                  <a:p>
                    <a:fld id="{4889F677-9E2D-4162-AFA4-B8BEE8CAA97A}"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BAB-4077-8B43-D0D5BC796F23}"/>
                </c:ext>
              </c:extLst>
            </c:dLbl>
            <c:dLbl>
              <c:idx val="2"/>
              <c:tx>
                <c:rich>
                  <a:bodyPr/>
                  <a:lstStyle/>
                  <a:p>
                    <a:fld id="{4D24FCC5-75D4-411D-A528-98B209955FD7}"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BAB-4077-8B43-D0D5BC796F23}"/>
                </c:ext>
              </c:extLst>
            </c:dLbl>
            <c:dLbl>
              <c:idx val="3"/>
              <c:tx>
                <c:rich>
                  <a:bodyPr/>
                  <a:lstStyle/>
                  <a:p>
                    <a:fld id="{867B5E3E-97DC-427A-9E62-7B3097CE76F6}"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BAB-4077-8B43-D0D5BC796F23}"/>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'Home loan comparison'!$M$6:$M$9</c:f>
              <c:numCache>
                <c:formatCode>General</c:formatCode>
                <c:ptCount val="4"/>
                <c:pt idx="0">
                  <c:v>1382.9212779864072</c:v>
                </c:pt>
                <c:pt idx="1">
                  <c:v>1405.7750296425222</c:v>
                </c:pt>
                <c:pt idx="2">
                  <c:v>1571.6548335506743</c:v>
                </c:pt>
                <c:pt idx="3">
                  <c:v>2396.0455675280091</c:v>
                </c:pt>
              </c:numCache>
            </c:numRef>
          </c:val>
          <c:extLst>
            <c:ext xmlns:c15="http://schemas.microsoft.com/office/drawing/2012/chart" uri="{02D57815-91ED-43cb-92C2-25804820EDAC}">
              <c15:datalabelsRange>
                <c15:f>'Home loan comparison'!$B$6:$B$10</c15:f>
                <c15:dlblRangeCache>
                  <c:ptCount val="5"/>
                  <c:pt idx="0">
                    <c:v>4</c:v>
                  </c:pt>
                  <c:pt idx="1">
                    <c:v>3</c:v>
                  </c:pt>
                  <c:pt idx="2">
                    <c:v>1</c:v>
                  </c:pt>
                  <c:pt idx="3">
                    <c:v>2</c:v>
                  </c:pt>
                </c15:dlblRangeCache>
              </c15:datalabelsRange>
            </c:ext>
            <c:ext xmlns:c16="http://schemas.microsoft.com/office/drawing/2014/chart" uri="{C3380CC4-5D6E-409C-BE32-E72D297353CC}">
              <c16:uniqueId val="{0000000A-7BAB-4077-8B43-D0D5BC796F23}"/>
            </c:ext>
          </c:extLst>
        </c:ser>
        <c:dLbls>
          <c:showLegendKey val="0"/>
          <c:showVal val="0"/>
          <c:showCatName val="0"/>
          <c:showSerName val="0"/>
          <c:showPercent val="0"/>
          <c:showBubbleSize val="0"/>
        </c:dLbls>
        <c:gapWidth val="89"/>
        <c:axId val="721642024"/>
        <c:axId val="721642416"/>
      </c:barChart>
      <c:catAx>
        <c:axId val="721642024"/>
        <c:scaling>
          <c:orientation val="minMax"/>
        </c:scaling>
        <c:delete val="1"/>
        <c:axPos val="l"/>
        <c:majorTickMark val="none"/>
        <c:minorTickMark val="none"/>
        <c:tickLblPos val="nextTo"/>
        <c:crossAx val="721642416"/>
        <c:crosses val="autoZero"/>
        <c:auto val="1"/>
        <c:lblAlgn val="ctr"/>
        <c:lblOffset val="100"/>
        <c:noMultiLvlLbl val="0"/>
      </c:catAx>
      <c:valAx>
        <c:axId val="721642416"/>
        <c:scaling>
          <c:orientation val="minMax"/>
        </c:scaling>
        <c:delete val="0"/>
        <c:axPos val="b"/>
        <c:majorGridlines>
          <c:spPr>
            <a:ln w="9525" cap="flat" cmpd="sng" algn="ctr">
              <a:solidFill>
                <a:schemeClr val="bg1">
                  <a:lumMod val="50000"/>
                </a:schemeClr>
              </a:solidFill>
              <a:round/>
            </a:ln>
            <a:effectLst/>
          </c:spPr>
        </c:majorGridlines>
        <c:numFmt formatCode="&quot;£&quot;#,##0"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100" b="1" i="0" u="none" strike="noStrike" kern="1200" baseline="0">
                <a:solidFill>
                  <a:schemeClr val="bg1">
                    <a:lumMod val="50000"/>
                  </a:schemeClr>
                </a:solidFill>
                <a:latin typeface="+mn-lt"/>
                <a:ea typeface="+mn-ea"/>
                <a:cs typeface="+mn-cs"/>
              </a:defRPr>
            </a:pPr>
            <a:endParaRPr lang="en-US"/>
          </a:p>
        </c:txPr>
        <c:crossAx val="72164202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400051</xdr:colOff>
      <xdr:row>3</xdr:row>
      <xdr:rowOff>114300</xdr:rowOff>
    </xdr:from>
    <xdr:to>
      <xdr:col>4</xdr:col>
      <xdr:colOff>276226</xdr:colOff>
      <xdr:row>3</xdr:row>
      <xdr:rowOff>1931670</xdr:rowOff>
    </xdr:to>
    <xdr:graphicFrame macro="">
      <xdr:nvGraphicFramePr>
        <xdr:cNvPr id="2" name="Chart 1" descr="Column chart showing Interest rate comparison">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57150</xdr:colOff>
      <xdr:row>3</xdr:row>
      <xdr:rowOff>117475</xdr:rowOff>
    </xdr:from>
    <xdr:to>
      <xdr:col>8</xdr:col>
      <xdr:colOff>447675</xdr:colOff>
      <xdr:row>3</xdr:row>
      <xdr:rowOff>1934845</xdr:rowOff>
    </xdr:to>
    <xdr:graphicFrame macro="">
      <xdr:nvGraphicFramePr>
        <xdr:cNvPr id="3" name="Chart 2" descr="Column chart showing Up-front costs">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180975</xdr:colOff>
      <xdr:row>3</xdr:row>
      <xdr:rowOff>117475</xdr:rowOff>
    </xdr:from>
    <xdr:to>
      <xdr:col>14</xdr:col>
      <xdr:colOff>428625</xdr:colOff>
      <xdr:row>3</xdr:row>
      <xdr:rowOff>1934845</xdr:rowOff>
    </xdr:to>
    <xdr:graphicFrame macro="">
      <xdr:nvGraphicFramePr>
        <xdr:cNvPr id="4" name="Chart 3" descr="Clustered bar chart showing Monthly payments">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oans" displayName="Loans" ref="B5:P9" headerRowDxfId="28">
  <autoFilter ref="B5:P9" xr:uid="{00000000-0009-0000-0100-000001000000}"/>
  <tableColumns count="15">
    <tableColumn id="1" xr3:uid="{00000000-0010-0000-0000-000001000000}" name="No." totalsRowLabel="Total" dataDxfId="27" totalsRowDxfId="26"/>
    <tableColumn id="2" xr3:uid="{00000000-0010-0000-0000-000002000000}" name="BANK" dataDxfId="25"/>
    <tableColumn id="3" xr3:uid="{00000000-0010-0000-0000-000003000000}" name="TYPE" dataDxfId="24"/>
    <tableColumn id="16" xr3:uid="{00000000-0010-0000-0000-000010000000}" name="TERM" dataDxfId="23" totalsRowDxfId="22"/>
    <tableColumn id="4" xr3:uid="{00000000-0010-0000-0000-000004000000}" name="YEARS AMORTISED" dataDxfId="21" totalsRowDxfId="20"/>
    <tableColumn id="5" xr3:uid="{00000000-0010-0000-0000-000005000000}" name="RATE" dataDxfId="19" totalsRowDxfId="18"/>
    <tableColumn id="11" xr3:uid="{00000000-0010-0000-0000-00000B000000}" name="APR" dataDxfId="17" totalsRowDxfId="16"/>
    <tableColumn id="6" xr3:uid="{00000000-0010-0000-0000-000006000000}" name="POINTS" dataDxfId="15" totalsRowDxfId="14"/>
    <tableColumn id="7" xr3:uid="{00000000-0010-0000-0000-000007000000}" name="£ POINTS" dataDxfId="13" totalsRowDxfId="12">
      <calculatedColumnFormula>IFERROR(Loans[[#This Row],[POINTS]]/100*LoanAmount,0)</calculatedColumnFormula>
    </tableColumn>
    <tableColumn id="8" xr3:uid="{00000000-0010-0000-0000-000008000000}" name="£ CLOSING" dataDxfId="11" totalsRowDxfId="10"/>
    <tableColumn id="12" xr3:uid="{00000000-0010-0000-0000-00000C000000}" name="UP FRONT" dataDxfId="9" totalsRowDxfId="8">
      <calculatedColumnFormula>SUM(Loans[[#This Row],[£ POINTS]:[£ CLOSING]])</calculatedColumnFormula>
    </tableColumn>
    <tableColumn id="9" xr3:uid="{00000000-0010-0000-0000-000009000000}" name="PAYMENT" dataDxfId="7" totalsRowDxfId="6">
      <calculatedColumnFormula>IFERROR(PMT(Loans[[#This Row],[RATE]]/12,Loans[[#This Row],[YEARS AMORTISED]]*12,-LoanAmount,1),"")</calculatedColumnFormula>
    </tableColumn>
    <tableColumn id="10" xr3:uid="{00000000-0010-0000-0000-00000A000000}" name="YEAR-1 CAP" dataDxfId="5" totalsRowDxfId="4"/>
    <tableColumn id="13" xr3:uid="{00000000-0010-0000-0000-00000D000000}" name="YEARLY CAP" dataDxfId="3" totalsRowDxfId="2"/>
    <tableColumn id="14" xr3:uid="{00000000-0010-0000-0000-00000E000000}" name="LIFETIME CAP" totalsRowFunction="sum" dataDxfId="1" totalsRowDxfId="0"/>
  </tableColumns>
  <tableStyleInfo name="Home Loan Comparison" showFirstColumn="0" showLastColumn="0" showRowStripes="1" showColumnStripes="0"/>
  <extLst>
    <ext xmlns:x14="http://schemas.microsoft.com/office/spreadsheetml/2009/9/main" uri="{504A1905-F514-4f6f-8877-14C23A59335A}">
      <x14:table altTextSummary="Enter number, Bank name, Term, APR, Points, Closing amount, Year-1, Yearly &amp; Lifetime caps in this table. Pound points, Up-front amount and Payments are automatically calculated"/>
    </ext>
  </extLst>
</table>
</file>

<file path=xl/theme/theme1.xml><?xml version="1.0" encoding="utf-8"?>
<a:theme xmlns:a="http://schemas.openxmlformats.org/drawingml/2006/main" name="Office Theme">
  <a:themeElements>
    <a:clrScheme name="Home Loan Comparison">
      <a:dk1>
        <a:sysClr val="windowText" lastClr="000000"/>
      </a:dk1>
      <a:lt1>
        <a:sysClr val="window" lastClr="FFFFFF"/>
      </a:lt1>
      <a:dk2>
        <a:srgbClr val="37081B"/>
      </a:dk2>
      <a:lt2>
        <a:srgbClr val="EBF8FD"/>
      </a:lt2>
      <a:accent1>
        <a:srgbClr val="00A6E3"/>
      </a:accent1>
      <a:accent2>
        <a:srgbClr val="C8D459"/>
      </a:accent2>
      <a:accent3>
        <a:srgbClr val="DC1F6E"/>
      </a:accent3>
      <a:accent4>
        <a:srgbClr val="F28224"/>
      </a:accent4>
      <a:accent5>
        <a:srgbClr val="F0D642"/>
      </a:accent5>
      <a:accent6>
        <a:srgbClr val="9E4F99"/>
      </a:accent6>
      <a:hlink>
        <a:srgbClr val="00A6E3"/>
      </a:hlink>
      <a:folHlink>
        <a:srgbClr val="9E4F99"/>
      </a:folHlink>
    </a:clrScheme>
    <a:fontScheme name="Home Loan Comparison">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Q9"/>
  <sheetViews>
    <sheetView showGridLines="0" tabSelected="1" zoomScaleNormal="100" workbookViewId="0"/>
  </sheetViews>
  <sheetFormatPr defaultRowHeight="30" customHeight="1" x14ac:dyDescent="0.3"/>
  <cols>
    <col min="1" max="1" width="2.75" customWidth="1"/>
    <col min="3" max="3" width="17.25" customWidth="1"/>
    <col min="4" max="4" width="21.875" customWidth="1"/>
    <col min="5" max="5" width="11.875" customWidth="1"/>
    <col min="6" max="6" width="20.125" customWidth="1"/>
    <col min="9" max="9" width="10.375" customWidth="1"/>
    <col min="10" max="10" width="12.875" customWidth="1"/>
    <col min="11" max="11" width="14" customWidth="1"/>
    <col min="12" max="12" width="13.25" customWidth="1"/>
    <col min="13" max="13" width="12.875" customWidth="1"/>
    <col min="14" max="15" width="14.75" customWidth="1"/>
    <col min="16" max="16" width="15.5" customWidth="1"/>
    <col min="17" max="17" width="2.75" customWidth="1"/>
  </cols>
  <sheetData>
    <row r="1" spans="1:17" ht="55.5" customHeight="1" x14ac:dyDescent="0.3">
      <c r="A1" s="2"/>
      <c r="B1" s="16" t="s">
        <v>0</v>
      </c>
      <c r="C1" s="16"/>
      <c r="D1" s="16"/>
      <c r="E1" s="16"/>
      <c r="F1" s="16"/>
      <c r="G1" s="2"/>
      <c r="H1" s="2"/>
      <c r="I1" s="2"/>
      <c r="J1" s="2"/>
      <c r="K1" s="2"/>
      <c r="L1" s="2"/>
      <c r="M1" s="2"/>
      <c r="N1" s="2"/>
      <c r="O1" s="2"/>
      <c r="P1" s="2"/>
      <c r="Q1" s="2"/>
    </row>
    <row r="2" spans="1:17" ht="30" customHeight="1" x14ac:dyDescent="0.3">
      <c r="B2" s="18" t="s">
        <v>1</v>
      </c>
      <c r="C2" s="18"/>
      <c r="D2" s="10" t="s">
        <v>10</v>
      </c>
    </row>
    <row r="3" spans="1:17" ht="30" customHeight="1" x14ac:dyDescent="0.3">
      <c r="B3" s="19" t="s">
        <v>2</v>
      </c>
      <c r="C3" s="19"/>
      <c r="D3" s="3">
        <v>350000</v>
      </c>
    </row>
    <row r="4" spans="1:17" ht="162.6" customHeight="1" x14ac:dyDescent="0.3">
      <c r="A4" s="2"/>
      <c r="B4" s="17" t="s">
        <v>3</v>
      </c>
      <c r="C4" s="17"/>
      <c r="D4" s="17"/>
      <c r="E4" s="17"/>
      <c r="F4" s="17" t="s">
        <v>15</v>
      </c>
      <c r="G4" s="17"/>
      <c r="H4" s="17"/>
      <c r="I4" s="17"/>
      <c r="J4" s="17" t="s">
        <v>20</v>
      </c>
      <c r="K4" s="17"/>
      <c r="L4" s="17"/>
      <c r="M4" s="17"/>
      <c r="N4" s="17"/>
      <c r="O4" s="17"/>
      <c r="P4" s="2"/>
      <c r="Q4" s="2"/>
    </row>
    <row r="5" spans="1:17" s="11" customFormat="1" ht="39.950000000000003" customHeight="1" x14ac:dyDescent="0.3">
      <c r="B5" s="4" t="s">
        <v>4</v>
      </c>
      <c r="C5" s="12" t="s">
        <v>5</v>
      </c>
      <c r="D5" s="12" t="s">
        <v>11</v>
      </c>
      <c r="E5" s="4" t="s">
        <v>14</v>
      </c>
      <c r="F5" s="12" t="s">
        <v>16</v>
      </c>
      <c r="G5" s="12" t="s">
        <v>17</v>
      </c>
      <c r="H5" s="12" t="s">
        <v>18</v>
      </c>
      <c r="I5" s="12" t="s">
        <v>19</v>
      </c>
      <c r="J5" s="13" t="s">
        <v>21</v>
      </c>
      <c r="K5" s="13" t="s">
        <v>22</v>
      </c>
      <c r="L5" s="13" t="s">
        <v>23</v>
      </c>
      <c r="M5" s="13" t="s">
        <v>24</v>
      </c>
      <c r="N5" s="12" t="s">
        <v>25</v>
      </c>
      <c r="O5" s="12" t="s">
        <v>26</v>
      </c>
      <c r="P5" s="12" t="s">
        <v>27</v>
      </c>
    </row>
    <row r="6" spans="1:17" ht="30" customHeight="1" x14ac:dyDescent="0.3">
      <c r="B6" s="5">
        <v>4</v>
      </c>
      <c r="C6" s="6" t="s">
        <v>6</v>
      </c>
      <c r="D6" s="6" t="s">
        <v>12</v>
      </c>
      <c r="E6" s="7">
        <v>5</v>
      </c>
      <c r="F6" s="7">
        <v>30</v>
      </c>
      <c r="G6" s="8">
        <v>2.5000000000000001E-2</v>
      </c>
      <c r="H6" s="8">
        <v>3.338E-2</v>
      </c>
      <c r="I6" s="9">
        <v>2</v>
      </c>
      <c r="J6" s="14">
        <f>IFERROR(Loans[[#This Row],[POINTS]]/100*LoanAmount,0)</f>
        <v>7000</v>
      </c>
      <c r="K6" s="14">
        <v>1000</v>
      </c>
      <c r="L6" s="15">
        <f>SUM(Loans[[#This Row],[£ POINTS]:[£ CLOSING]])</f>
        <v>8000</v>
      </c>
      <c r="M6" s="15">
        <f>IFERROR(PMT(Loans[[#This Row],[RATE]]/12,Loans[[#This Row],[YEARS AMORTISED]]*12,-LoanAmount,1),"")</f>
        <v>1382.9212779864072</v>
      </c>
      <c r="N6" s="1">
        <v>5</v>
      </c>
      <c r="O6" s="1">
        <v>2</v>
      </c>
      <c r="P6" s="1">
        <v>5</v>
      </c>
    </row>
    <row r="7" spans="1:17" ht="30" customHeight="1" x14ac:dyDescent="0.3">
      <c r="B7" s="5">
        <v>3</v>
      </c>
      <c r="C7" s="6" t="s">
        <v>7</v>
      </c>
      <c r="D7" s="6" t="s">
        <v>12</v>
      </c>
      <c r="E7" s="7">
        <v>7</v>
      </c>
      <c r="F7" s="7">
        <v>30</v>
      </c>
      <c r="G7" s="8">
        <v>2.6249999999999999E-2</v>
      </c>
      <c r="H7" s="8">
        <v>3.252E-2</v>
      </c>
      <c r="I7" s="9">
        <v>2</v>
      </c>
      <c r="J7" s="14">
        <f>IFERROR(Loans[[#This Row],[POINTS]]/100*LoanAmount,0)</f>
        <v>7000</v>
      </c>
      <c r="K7" s="14">
        <v>750</v>
      </c>
      <c r="L7" s="15">
        <f>SUM(Loans[[#This Row],[£ POINTS]:[£ CLOSING]])</f>
        <v>7750</v>
      </c>
      <c r="M7" s="15">
        <f>IFERROR(PMT(Loans[[#This Row],[RATE]]/12,Loans[[#This Row],[YEARS AMORTISED]]*12,-LoanAmount,1),"")</f>
        <v>1405.7750296425222</v>
      </c>
      <c r="N7" s="1">
        <v>5</v>
      </c>
      <c r="O7" s="1">
        <v>2</v>
      </c>
      <c r="P7" s="1">
        <v>5</v>
      </c>
    </row>
    <row r="8" spans="1:17" ht="30" customHeight="1" x14ac:dyDescent="0.3">
      <c r="B8" s="7">
        <v>1</v>
      </c>
      <c r="C8" s="6" t="s">
        <v>8</v>
      </c>
      <c r="D8" s="6" t="s">
        <v>13</v>
      </c>
      <c r="E8" s="7">
        <v>30</v>
      </c>
      <c r="F8" s="7">
        <v>30</v>
      </c>
      <c r="G8" s="8">
        <v>3.5000000000000003E-2</v>
      </c>
      <c r="H8" s="8">
        <v>3.755E-2</v>
      </c>
      <c r="I8" s="9">
        <v>1.75</v>
      </c>
      <c r="J8" s="14">
        <f>IFERROR(Loans[[#This Row],[POINTS]]/100*LoanAmount,0)</f>
        <v>6125.0000000000009</v>
      </c>
      <c r="K8" s="14">
        <v>500</v>
      </c>
      <c r="L8" s="15">
        <f>SUM(Loans[[#This Row],[£ POINTS]:[£ CLOSING]])</f>
        <v>6625.0000000000009</v>
      </c>
      <c r="M8" s="15">
        <f>IFERROR(PMT(Loans[[#This Row],[RATE]]/12,Loans[[#This Row],[YEARS AMORTISED]]*12,-LoanAmount,1),"")</f>
        <v>1571.6548335506743</v>
      </c>
      <c r="N8" s="1"/>
      <c r="O8" s="1"/>
      <c r="P8" s="1"/>
    </row>
    <row r="9" spans="1:17" ht="30" customHeight="1" x14ac:dyDescent="0.3">
      <c r="B9" s="5">
        <v>2</v>
      </c>
      <c r="C9" s="6" t="s">
        <v>9</v>
      </c>
      <c r="D9" s="6" t="s">
        <v>13</v>
      </c>
      <c r="E9" s="7">
        <v>15</v>
      </c>
      <c r="F9" s="7">
        <v>15</v>
      </c>
      <c r="G9" s="8">
        <v>2.8750000000000001E-2</v>
      </c>
      <c r="H9" s="8">
        <v>3.2910000000000002E-2</v>
      </c>
      <c r="I9" s="9">
        <v>1.5</v>
      </c>
      <c r="J9" s="14">
        <f>IFERROR(Loans[[#This Row],[POINTS]]/100*LoanAmount,0)</f>
        <v>5250</v>
      </c>
      <c r="K9" s="14">
        <v>1200</v>
      </c>
      <c r="L9" s="15">
        <f>SUM(Loans[[#This Row],[£ POINTS]:[£ CLOSING]])</f>
        <v>6450</v>
      </c>
      <c r="M9" s="15">
        <f>IFERROR(PMT(Loans[[#This Row],[RATE]]/12,Loans[[#This Row],[YEARS AMORTISED]]*12,-LoanAmount,1),"")</f>
        <v>2396.0455675280091</v>
      </c>
      <c r="N9" s="1"/>
      <c r="O9" s="1"/>
      <c r="P9" s="1"/>
    </row>
  </sheetData>
  <mergeCells count="6">
    <mergeCell ref="B1:F1"/>
    <mergeCell ref="B4:E4"/>
    <mergeCell ref="F4:I4"/>
    <mergeCell ref="J4:O4"/>
    <mergeCell ref="B2:C2"/>
    <mergeCell ref="B3:C3"/>
  </mergeCells>
  <conditionalFormatting sqref="L6:L9">
    <cfRule type="dataBar" priority="6">
      <dataBar>
        <cfvo type="min"/>
        <cfvo type="max"/>
        <color theme="0" tint="-0.14999847407452621"/>
      </dataBar>
      <extLst>
        <ext xmlns:x14="http://schemas.microsoft.com/office/spreadsheetml/2009/9/main" uri="{B025F937-C7B1-47D3-B67F-A62EFF666E3E}">
          <x14:id>{DBB2E042-4081-4F3C-A97D-4341FBA1A709}</x14:id>
        </ext>
      </extLst>
    </cfRule>
  </conditionalFormatting>
  <dataValidations count="22">
    <dataValidation allowBlank="1" showInputMessage="1" showErrorMessage="1" prompt="Create a Home loan comparison in this worksheet. Enter details in Loans table, Date in cell D2, and Loan amount in cell D3. Charts in cells B4, F4 and J4 are automatically updated" sqref="A1" xr:uid="{00000000-0002-0000-0000-000000000000}"/>
    <dataValidation allowBlank="1" showInputMessage="1" showErrorMessage="1" prompt="Title of this worksheet is in this cell" sqref="B1:F1" xr:uid="{00000000-0002-0000-0000-000001000000}"/>
    <dataValidation allowBlank="1" showInputMessage="1" showErrorMessage="1" prompt="Enter Date in cell to the right" sqref="B2:C2" xr:uid="{00000000-0002-0000-0000-000002000000}"/>
    <dataValidation allowBlank="1" showInputMessage="1" showErrorMessage="1" prompt="Enter Date in this cell" sqref="D2" xr:uid="{00000000-0002-0000-0000-000003000000}"/>
    <dataValidation allowBlank="1" showInputMessage="1" showErrorMessage="1" prompt="Enter Amount in cell to the right" sqref="B3:C3" xr:uid="{00000000-0002-0000-0000-000004000000}"/>
    <dataValidation allowBlank="1" showInputMessage="1" showErrorMessage="1" prompt="Enter Amount in this cell and loan details in table starting in cell B5" sqref="D3" xr:uid="{00000000-0002-0000-0000-000005000000}"/>
    <dataValidation allowBlank="1" showInputMessage="1" showErrorMessage="1" prompt="Enter number in this column under this heading. Use heading filters to find specific entries" sqref="B5" xr:uid="{00000000-0002-0000-0000-000006000000}"/>
    <dataValidation allowBlank="1" showInputMessage="1" showErrorMessage="1" prompt="Enter Bank name in this column under this heading" sqref="C5" xr:uid="{00000000-0002-0000-0000-000007000000}"/>
    <dataValidation allowBlank="1" showInputMessage="1" showErrorMessage="1" prompt="Select Type in this column under this heading. Press ALT+DOWN ARROW to open the drop-down list, then ENTER to make then selection" sqref="D5" xr:uid="{00000000-0002-0000-0000-000008000000}"/>
    <dataValidation allowBlank="1" showInputMessage="1" showErrorMessage="1" prompt="Enter Term in this column under this heading" sqref="E5" xr:uid="{00000000-0002-0000-0000-000009000000}"/>
    <dataValidation allowBlank="1" showInputMessage="1" showErrorMessage="1" prompt="Enter Year amortised in this column under this heading" sqref="F5" xr:uid="{00000000-0002-0000-0000-00000A000000}"/>
    <dataValidation allowBlank="1" showInputMessage="1" showErrorMessage="1" prompt="Enter Rate in this column under this heading" sqref="G5" xr:uid="{00000000-0002-0000-0000-00000B000000}"/>
    <dataValidation allowBlank="1" showInputMessage="1" showErrorMessage="1" prompt="Enter Annual Percentage Rate (APR) in this column under this heading" sqref="H5" xr:uid="{00000000-0002-0000-0000-00000C000000}"/>
    <dataValidation allowBlank="1" showInputMessage="1" showErrorMessage="1" prompt="Enter Points in this column under this heading" sqref="I5" xr:uid="{00000000-0002-0000-0000-00000D000000}"/>
    <dataValidation allowBlank="1" showInputMessage="1" showErrorMessage="1" prompt="Pound points are automatically calculated in this column under this heading" sqref="J5" xr:uid="{00000000-0002-0000-0000-00000E000000}"/>
    <dataValidation allowBlank="1" showInputMessage="1" showErrorMessage="1" prompt="Enter Closing amount in pounds in this column under this heading" sqref="K5" xr:uid="{00000000-0002-0000-0000-00000F000000}"/>
    <dataValidation allowBlank="1" showInputMessage="1" showErrorMessage="1" prompt="Up-front amount is automatically calculated in this column under this heading. Status bar is automatically updated" sqref="L5" xr:uid="{00000000-0002-0000-0000-000010000000}"/>
    <dataValidation allowBlank="1" showInputMessage="1" showErrorMessage="1" prompt="Payment amount is automatically calculated in this column under this heading" sqref="M5" xr:uid="{00000000-0002-0000-0000-000011000000}"/>
    <dataValidation allowBlank="1" showInputMessage="1" showErrorMessage="1" prompt="Enter Year-1 cap in this column under this heading" sqref="N5" xr:uid="{00000000-0002-0000-0000-000012000000}"/>
    <dataValidation allowBlank="1" showInputMessage="1" showErrorMessage="1" prompt="Enter Yearly cap in this column under this heading" sqref="O5" xr:uid="{00000000-0002-0000-0000-000013000000}"/>
    <dataValidation allowBlank="1" showInputMessage="1" showErrorMessage="1" prompt="Enter Lifetime cap in this column under this heading" sqref="P5" xr:uid="{00000000-0002-0000-0000-000014000000}"/>
    <dataValidation type="list" errorStyle="warning" allowBlank="1" showInputMessage="1" showErrorMessage="1" error="Select Type from the list. Select CANCEL, press ALT+DOWN ARROW for options, then DOWN ARROW and ENTER to make selection" sqref="D6:D9" xr:uid="{00000000-0002-0000-0000-000015000000}">
      <formula1>"Fixed,Adjustable"</formula1>
    </dataValidation>
  </dataValidations>
  <printOptions horizontalCentered="1"/>
  <pageMargins left="0.45" right="0.45" top="0.4" bottom="0.4" header="0.3" footer="0.3"/>
  <pageSetup paperSize="9" scale="63" fitToHeight="0" orientation="landscape" verticalDpi="200"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BB2E042-4081-4F3C-A97D-4341FBA1A709}">
            <x14:dataBar minLength="0" maxLength="100">
              <x14:cfvo type="autoMin"/>
              <x14:cfvo type="autoMax"/>
              <x14:negativeFillColor rgb="FFFF0000"/>
              <x14:axisColor rgb="FF000000"/>
            </x14:dataBar>
          </x14:cfRule>
          <xm:sqref>L6:L9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Home loan comparison</vt:lpstr>
      <vt:lpstr>LoanAmount</vt:lpstr>
      <vt:lpstr>'Home loan comparison'!Print_Titles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2019-05-17T03:33:50Z</dcterms:created>
  <dcterms:modified xsi:type="dcterms:W3CDTF">2019-05-17T03:33:50Z</dcterms:modified>
  <cp:category/>
  <cp:contentStatus/>
</cp:coreProperties>
</file>