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udrs\Downloads\"/>
    </mc:Choice>
  </mc:AlternateContent>
  <bookViews>
    <workbookView xWindow="0" yWindow="0" windowWidth="21600" windowHeight="10190"/>
  </bookViews>
  <sheets>
    <sheet name="Home Loan Comparison" sheetId="1" r:id="rId1"/>
  </sheets>
  <definedNames>
    <definedName name="LoanAmount">'Home Loan Comparison'!$D$3</definedName>
    <definedName name="_xlnm.Print_Titles" localSheetId="0">'Home Loan Comparison'!$5:$5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L6" i="1" s="1"/>
  <c r="J7" i="1"/>
  <c r="L7" i="1" s="1"/>
  <c r="J8" i="1"/>
  <c r="L8" i="1" s="1"/>
  <c r="J9" i="1"/>
  <c r="M6" i="1"/>
  <c r="M7" i="1"/>
  <c r="M8" i="1"/>
  <c r="M9" i="1"/>
  <c r="L9" i="1"/>
</calcChain>
</file>

<file path=xl/sharedStrings.xml><?xml version="1.0" encoding="utf-8"?>
<sst xmlns="http://schemas.openxmlformats.org/spreadsheetml/2006/main" count="30" uniqueCount="28">
  <si>
    <r>
      <t xml:space="preserve">HOME LOAN </t>
    </r>
    <r>
      <rPr>
        <b/>
        <i/>
        <sz val="34"/>
        <color theme="8"/>
        <rFont val="Trebuchet MS"/>
        <family val="2"/>
        <scheme val="major"/>
      </rPr>
      <t>COMPARISON</t>
    </r>
  </si>
  <si>
    <t>DATE</t>
  </si>
  <si>
    <t>Date</t>
  </si>
  <si>
    <t>AMOUNT</t>
  </si>
  <si>
    <t>Column chart showing Interest Rate Comparison is in this cell.</t>
  </si>
  <si>
    <t>Column chart showing Up-front Costs is in this cell.</t>
  </si>
  <si>
    <t>Clustered bar chart showing Monthly Payments is in this cell.</t>
  </si>
  <si>
    <t>#</t>
  </si>
  <si>
    <t>BANK</t>
  </si>
  <si>
    <t>TYPE</t>
  </si>
  <si>
    <t>TERM</t>
  </si>
  <si>
    <t>YEARS AMORTIZED</t>
  </si>
  <si>
    <t>RATE</t>
  </si>
  <si>
    <t>APR</t>
  </si>
  <si>
    <t>POINTS</t>
  </si>
  <si>
    <t>$ POINTS</t>
  </si>
  <si>
    <t>$ CLOSING</t>
  </si>
  <si>
    <t>UP FRONT</t>
  </si>
  <si>
    <t>PAYMENT</t>
  </si>
  <si>
    <t>YEAR-1 CAP</t>
  </si>
  <si>
    <t>YEARLY CAP</t>
  </si>
  <si>
    <t>LIFETIME CAP</t>
  </si>
  <si>
    <t>Name 1</t>
  </si>
  <si>
    <t>Adjustable</t>
  </si>
  <si>
    <t>Name 2</t>
  </si>
  <si>
    <t>Name 3</t>
  </si>
  <si>
    <t>Fixed</t>
  </si>
  <si>
    <t>Name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</si>
</sst>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_ * #,##0_ ;_ * \-#,##0_ ;_ * &quot;-&quot;_ ;_ @_ "/>
    <numFmt numFmtId="165" formatCode="_ &quot;₹&quot;\ * #,##0.00_ ;_ &quot;₹&quot;\ * \-#,##0.00_ ;_ &quot;₹&quot;\ * &quot;-&quot;??_ ;_ @_ "/>
    <numFmt numFmtId="166" formatCode="_ * #,##0.00_ ;_ * \-#,##0.00_ ;_ * &quot;-&quot;??_ ;_ @_ "/>
    <numFmt numFmtId="167" formatCode="&quot;$&quot;#,##0"/>
    <numFmt numFmtId="168" formatCode="0.000%"/>
  </numFmts>
  <fonts count="11" x14ac:knownFonts="1">
    <font>
      <sz val="11"/>
      <color theme="1" tint="0.34998626667073579"/>
      <name val="Trebuchet MS"/>
      <family val="2"/>
      <scheme val="minor"/>
    </font>
    <font>
      <sz val="11"/>
      <color theme="1" tint="0.34998626667073579"/>
      <name val="Trebuchet MS"/>
      <family val="2"/>
      <scheme val="minor"/>
    </font>
    <font>
      <b/>
      <sz val="34"/>
      <color theme="0"/>
      <name val="Trebuchet MS"/>
      <family val="2"/>
      <scheme val="major"/>
    </font>
    <font>
      <b/>
      <i/>
      <sz val="34"/>
      <color theme="8"/>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s>
  <fills count="5">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s>
  <cellStyleXfs count="14">
    <xf numFmtId="0" fontId="0" fillId="0" borderId="0">
      <alignment vertical="center" wrapText="1"/>
    </xf>
    <xf numFmtId="0" fontId="2" fillId="0" borderId="0" applyNumberFormat="0" applyFill="0" applyBorder="0" applyAlignment="0" applyProtection="0"/>
    <xf numFmtId="167" fontId="1" fillId="0" borderId="0" applyFont="0" applyFill="0" applyBorder="0" applyAlignment="0" applyProtection="0"/>
    <xf numFmtId="0" fontId="4" fillId="2" borderId="1" applyNumberFormat="0" applyFill="0" applyBorder="0" applyProtection="0">
      <alignment horizontal="right" vertical="center"/>
    </xf>
    <xf numFmtId="0" fontId="9" fillId="3" borderId="0" applyNumberFormat="0" applyBorder="0" applyAlignment="0" applyProtection="0">
      <alignment vertical="center"/>
    </xf>
    <xf numFmtId="0" fontId="5" fillId="2" borderId="0" applyNumberFormat="0" applyFill="0" applyBorder="0" applyProtection="0">
      <alignment horizontal="left" vertical="center"/>
    </xf>
    <xf numFmtId="166" fontId="1" fillId="0" borderId="0" applyFill="0" applyBorder="0" applyAlignment="0" applyProtection="0"/>
    <xf numFmtId="164" fontId="1" fillId="0" borderId="0" applyFill="0" applyBorder="0" applyAlignment="0" applyProtection="0"/>
    <xf numFmtId="165" fontId="1" fillId="0" borderId="0" applyFill="0" applyBorder="0" applyAlignment="0" applyProtection="0"/>
    <xf numFmtId="9" fontId="1" fillId="0" borderId="0" applyFill="0" applyBorder="0" applyAlignment="0" applyProtection="0"/>
    <xf numFmtId="0" fontId="6"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1" fillId="4" borderId="2" applyNumberFormat="0" applyAlignment="0" applyProtection="0"/>
  </cellStyleXfs>
  <cellXfs count="20">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167" fontId="4" fillId="0" borderId="0" xfId="2" applyFont="1" applyFill="1" applyBorder="1" applyAlignment="1">
      <alignment horizontal="right"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8" fontId="0" fillId="0" borderId="0" xfId="0" applyNumberFormat="1" applyFont="1" applyBorder="1" applyAlignment="1">
      <alignment horizontal="right" vertical="center"/>
    </xf>
    <xf numFmtId="8" fontId="0" fillId="0" borderId="0" xfId="0" applyNumberFormat="1" applyFont="1" applyFill="1" applyBorder="1" applyAlignment="1">
      <alignment horizontal="right" vertical="center"/>
    </xf>
    <xf numFmtId="14" fontId="4" fillId="0" borderId="5" xfId="3" applyNumberFormat="1" applyFill="1" applyBorder="1">
      <alignment horizontal="right" vertical="center"/>
    </xf>
    <xf numFmtId="0" fontId="10" fillId="3" borderId="0" xfId="4" applyFont="1" applyAlignment="1">
      <alignment horizontal="center" vertical="center"/>
    </xf>
    <xf numFmtId="0" fontId="2" fillId="3" borderId="0" xfId="1" applyFill="1" applyAlignment="1">
      <alignment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left"/>
    </xf>
    <xf numFmtId="0" fontId="5" fillId="0" borderId="5" xfId="5" applyFill="1" applyBorder="1">
      <alignment horizontal="left" vertical="center"/>
    </xf>
    <xf numFmtId="0" fontId="5" fillId="0" borderId="6" xfId="5" applyFill="1" applyBorder="1">
      <alignment horizontal="left" vertical="center"/>
    </xf>
  </cellXfs>
  <cellStyles count="14">
    <cellStyle name="Comma" xfId="6" builtinId="3" customBuiltin="1"/>
    <cellStyle name="Comma [0]" xfId="7" builtinId="6" customBuiltin="1"/>
    <cellStyle name="Contrast Background" xfId="4"/>
    <cellStyle name="Currency" xfId="8" builtinId="4" customBuiltin="1"/>
    <cellStyle name="Currency [0]" xfId="2" builtinId="7" customBuiltin="1"/>
    <cellStyle name="Heading 1" xfId="10" builtinId="16" customBuiltin="1"/>
    <cellStyle name="Heading 2" xfId="11" builtinId="17" customBuiltin="1"/>
    <cellStyle name="Heading 3" xfId="12" builtinId="18" customBuiltin="1"/>
    <cellStyle name="Input" xfId="3" builtinId="20" customBuiltin="1"/>
    <cellStyle name="Input Labels" xfId="5"/>
    <cellStyle name="Normal" xfId="0" builtinId="0" customBuiltin="1"/>
    <cellStyle name="Note" xfId="13" builtinId="10" customBuiltin="1"/>
    <cellStyle name="Percent" xfId="9" builtinId="5" customBuiltin="1"/>
    <cellStyle name="Title" xfId="1" builtinId="15" customBuiltin="1"/>
  </cellStyles>
  <dxfs count="18">
    <dxf>
      <alignment vertical="bottom" textRotation="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12" formatCode="&quot;$&quot;#,##0.00_);[Red]\(&quot;$&quot;#,##0.00\)"/>
    </dxf>
    <dxf>
      <numFmt numFmtId="12" formatCode="&quot;$&quot;#,##0.00_);[Red]\(&quot;$&quot;#,##0.00\)"/>
    </dxf>
    <dxf>
      <numFmt numFmtId="12" formatCode="&quot;$&quot;#,##0.00_);[Red]\(&quot;$&quot;#,##0.00\)"/>
    </dxf>
    <dxf>
      <numFmt numFmtId="12" formatCode="&quot;$&quot;#,##0.00_);[Red]\(&quot;$&quot;#,##0.00\)"/>
    </dxf>
    <dxf>
      <numFmt numFmtId="2" formatCode="0.00"/>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
      <font>
        <b/>
        <color theme="1"/>
      </font>
      <border>
        <bottom style="thin">
          <color theme="4"/>
        </bottom>
        <vertical/>
        <horizontal/>
      </border>
    </dxf>
    <dxf>
      <font>
        <color theme="1"/>
      </font>
      <border diagonalUp="0" diagonalDown="0">
        <left/>
        <right/>
        <top/>
        <bottom/>
        <vertical/>
        <horizontal/>
      </border>
    </dxf>
  </dxfs>
  <tableStyles count="2" defaultTableStyle="Home Loan Comparison" defaultPivotStyle="PivotStyleLight6">
    <tableStyle name="Custom Slicer Style" pivot="0" table="0" count="10">
      <tableStyleElement type="wholeTable" dxfId="17"/>
      <tableStyleElement type="headerRow" dxfId="16"/>
    </tableStyle>
    <tableStyle name="Home Loan Comparison" pivot="0" count="2">
      <tableStyleElement type="wholeTable" dxfId="15"/>
      <tableStyleElement type="headerRow" dxfId="1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chemeClr val="bg1"/>
                </a:solidFill>
              </a:rPr>
              <a:t>INTEREST</a:t>
            </a:r>
            <a:r>
              <a:rPr lang="en-US" sz="1200" b="1" baseline="0">
                <a:solidFill>
                  <a:schemeClr val="bg1"/>
                </a:solidFill>
              </a:rPr>
              <a:t> </a:t>
            </a:r>
            <a:r>
              <a:rPr lang="en-US" sz="1200" b="1">
                <a:solidFill>
                  <a:schemeClr val="bg1"/>
                </a:solidFill>
              </a:rPr>
              <a:t>RATE</a:t>
            </a:r>
            <a:r>
              <a:rPr lang="en-US" sz="1200">
                <a:solidFill>
                  <a:schemeClr val="bg1"/>
                </a:solidFill>
              </a:rPr>
              <a:t> </a:t>
            </a:r>
            <a:r>
              <a:rPr lang="en-US" sz="1200" i="1">
                <a:solidFill>
                  <a:schemeClr val="accent5"/>
                </a:solidFill>
              </a:rPr>
              <a:t>COMPARISON</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1"/>
          <c:order val="0"/>
          <c:tx>
            <c:strRef>
              <c:f>'Home Loan Comparison'!$G$5</c:f>
              <c:strCache>
                <c:ptCount val="1"/>
                <c:pt idx="0">
                  <c:v>RATE</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EE2D-4B0D-B78C-E8A0826228AC}"/>
              </c:ext>
            </c:extLst>
          </c:dPt>
          <c:dLbls>
            <c:dLbl>
              <c:idx val="0"/>
              <c:layout/>
              <c:tx>
                <c:rich>
                  <a:bodyPr/>
                  <a:lstStyle/>
                  <a:p>
                    <a:fld id="{0DE689F8-C5DF-4182-B823-49C666EBAFB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E2D-4B0D-B78C-E8A0826228AC}"/>
                </c:ext>
              </c:extLst>
            </c:dLbl>
            <c:dLbl>
              <c:idx val="1"/>
              <c:layout/>
              <c:tx>
                <c:rich>
                  <a:bodyPr/>
                  <a:lstStyle/>
                  <a:p>
                    <a:fld id="{A7B19EA5-1B07-42AA-B74B-F350475F4DE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E2D-4B0D-B78C-E8A0826228AC}"/>
                </c:ext>
              </c:extLst>
            </c:dLbl>
            <c:dLbl>
              <c:idx val="2"/>
              <c:layout/>
              <c:tx>
                <c:rich>
                  <a:bodyPr/>
                  <a:lstStyle/>
                  <a:p>
                    <a:fld id="{114AA9E7-5ED1-451A-BD3B-C0F610CC9C4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E2D-4B0D-B78C-E8A0826228AC}"/>
                </c:ext>
              </c:extLst>
            </c:dLbl>
            <c:dLbl>
              <c:idx val="3"/>
              <c:layout/>
              <c:tx>
                <c:rich>
                  <a:bodyPr/>
                  <a:lstStyle/>
                  <a:p>
                    <a:fld id="{97F2034C-DDA6-4B02-8C45-31D0277B6F1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EE2D-4B0D-B78C-E8A0826228AC}"/>
                </c:ext>
              </c:extLst>
            </c:dLbl>
            <c:dLbl>
              <c:idx val="4"/>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2D-4B0D-B78C-E8A0826228AC}"/>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val>
            <c:numRef>
              <c:f>'Home Loan Comparison'!$G$6:$G$10</c:f>
              <c:numCache>
                <c:formatCode>0.000%</c:formatCode>
                <c:ptCount val="5"/>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chemeClr val="bg1"/>
                </a:solidFill>
              </a:rPr>
              <a:t>UP-FRONT</a:t>
            </a:r>
            <a:r>
              <a:rPr lang="en-US" sz="1200">
                <a:solidFill>
                  <a:schemeClr val="bg1"/>
                </a:solidFill>
              </a:rPr>
              <a:t> </a:t>
            </a:r>
            <a:r>
              <a:rPr lang="en-US" sz="1200" i="1">
                <a:solidFill>
                  <a:schemeClr val="accent5"/>
                </a:solidFill>
              </a:rPr>
              <a:t>COSTS</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1"/>
          <c:order val="0"/>
          <c:tx>
            <c:strRef>
              <c:f>'Home Loan Comparison'!$L$5</c:f>
              <c:strCache>
                <c:ptCount val="1"/>
                <c:pt idx="0">
                  <c:v>UP FRONT</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850B-4106-A2F8-FB9D13320903}"/>
              </c:ext>
            </c:extLst>
          </c:dPt>
          <c:dLbls>
            <c:dLbl>
              <c:idx val="0"/>
              <c:layout/>
              <c:tx>
                <c:rich>
                  <a:bodyPr/>
                  <a:lstStyle/>
                  <a:p>
                    <a:fld id="{2241020C-74F7-4ADF-B044-B42D60B1150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50B-4106-A2F8-FB9D13320903}"/>
                </c:ext>
              </c:extLst>
            </c:dLbl>
            <c:dLbl>
              <c:idx val="1"/>
              <c:layout/>
              <c:tx>
                <c:rich>
                  <a:bodyPr/>
                  <a:lstStyle/>
                  <a:p>
                    <a:fld id="{29D52C53-48FB-462B-8CF1-F86A1D4E16C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50B-4106-A2F8-FB9D13320903}"/>
                </c:ext>
              </c:extLst>
            </c:dLbl>
            <c:dLbl>
              <c:idx val="2"/>
              <c:layout/>
              <c:tx>
                <c:rich>
                  <a:bodyPr/>
                  <a:lstStyle/>
                  <a:p>
                    <a:fld id="{8F994829-2421-4D2C-AACF-DFE360E467C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50B-4106-A2F8-FB9D13320903}"/>
                </c:ext>
              </c:extLst>
            </c:dLbl>
            <c:dLbl>
              <c:idx val="3"/>
              <c:layout/>
              <c:tx>
                <c:rich>
                  <a:bodyPr/>
                  <a:lstStyle/>
                  <a:p>
                    <a:fld id="{95D66357-C486-4647-A31D-0A70359CBEF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850B-4106-A2F8-FB9D13320903}"/>
                </c:ext>
              </c:extLst>
            </c:dLbl>
            <c:dLbl>
              <c:idx val="4"/>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0B-4106-A2F8-FB9D13320903}"/>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val>
            <c:numRef>
              <c:f>'Home Loan Comparison'!$L$6:$L$10</c:f>
              <c:numCache>
                <c:formatCode>"$"#,##0.00_);[Red]\("$"#,##0.00\)</c:formatCode>
                <c:ptCount val="5"/>
                <c:pt idx="0">
                  <c:v>8000</c:v>
                </c:pt>
                <c:pt idx="1">
                  <c:v>7750</c:v>
                </c:pt>
                <c:pt idx="2">
                  <c:v>6625.0000000000009</c:v>
                </c:pt>
                <c:pt idx="3">
                  <c:v>6450</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quot;$&quot;###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chemeClr val="bg1"/>
                </a:solidFill>
              </a:rPr>
              <a:t>MONTHLY</a:t>
            </a:r>
            <a:r>
              <a:rPr lang="en-US" sz="1200">
                <a:solidFill>
                  <a:schemeClr val="bg1"/>
                </a:solidFill>
              </a:rPr>
              <a:t> </a:t>
            </a:r>
            <a:r>
              <a:rPr lang="en-US" sz="1200" i="1">
                <a:solidFill>
                  <a:schemeClr val="accent5"/>
                </a:solidFill>
              </a:rPr>
              <a:t>PAYMENTS</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1"/>
          <c:order val="0"/>
          <c:tx>
            <c:strRef>
              <c:f>'Home Loan Comparison'!$M$5</c:f>
              <c:strCache>
                <c:ptCount val="1"/>
                <c:pt idx="0">
                  <c:v>PAYMENT</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BAB-4077-8B43-D0D5BC796F23}"/>
              </c:ext>
            </c:extLst>
          </c:dPt>
          <c:dLbls>
            <c:dLbl>
              <c:idx val="0"/>
              <c:layout/>
              <c:tx>
                <c:rich>
                  <a:bodyPr/>
                  <a:lstStyle/>
                  <a:p>
                    <a:fld id="{9840DF33-43A8-470E-A50C-BAA57198EFF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7BAB-4077-8B43-D0D5BC796F23}"/>
                </c:ext>
              </c:extLst>
            </c:dLbl>
            <c:dLbl>
              <c:idx val="1"/>
              <c:layout/>
              <c:tx>
                <c:rich>
                  <a:bodyPr/>
                  <a:lstStyle/>
                  <a:p>
                    <a:fld id="{8ED9BD12-D6CC-46E4-A27F-E472353476F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BAB-4077-8B43-D0D5BC796F23}"/>
                </c:ext>
              </c:extLst>
            </c:dLbl>
            <c:dLbl>
              <c:idx val="2"/>
              <c:layout/>
              <c:tx>
                <c:rich>
                  <a:bodyPr/>
                  <a:lstStyle/>
                  <a:p>
                    <a:fld id="{959B1AEB-3B13-43F8-B362-7093783B787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BAB-4077-8B43-D0D5BC796F23}"/>
                </c:ext>
              </c:extLst>
            </c:dLbl>
            <c:dLbl>
              <c:idx val="3"/>
              <c:layout/>
              <c:tx>
                <c:rich>
                  <a:bodyPr/>
                  <a:lstStyle/>
                  <a:p>
                    <a:fld id="{162FE505-E58A-41C6-81AC-CE53D989582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7BAB-4077-8B43-D0D5BC796F23}"/>
                </c:ext>
              </c:extLst>
            </c:dLbl>
            <c:dLbl>
              <c:idx val="4"/>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AB-4077-8B43-D0D5BC796F2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val>
            <c:numRef>
              <c:f>'Home Loan Comparison'!$M$6:$M$10</c:f>
              <c:numCache>
                <c:formatCode>"$"#,##0.00_);[Red]\("$"#,##0.00\)</c:formatCode>
                <c:ptCount val="5"/>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'Home Loan Comparison'!$B$6:$B$10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quot;$&quot;###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Chart 1" descr="Column chart showing Interest Rate Comparis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8</xdr:col>
      <xdr:colOff>514350</xdr:colOff>
      <xdr:row>3</xdr:row>
      <xdr:rowOff>1934845</xdr:rowOff>
    </xdr:to>
    <xdr:graphicFrame macro="">
      <xdr:nvGraphicFramePr>
        <xdr:cNvPr id="3" name="Chart 2" descr="Column chart showing Up-front Cost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14</xdr:col>
      <xdr:colOff>428625</xdr:colOff>
      <xdr:row>3</xdr:row>
      <xdr:rowOff>1934845</xdr:rowOff>
    </xdr:to>
    <xdr:graphicFrame macro="">
      <xdr:nvGraphicFramePr>
        <xdr:cNvPr id="4" name="Chart 3" descr="Clustered bar chart showing Monthly Payments">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Loans" displayName="Loans" ref="B5:P9" totalsRowShown="0" headerRowDxfId="0">
  <autoFilter ref="B5:P9"/>
  <tableColumns count="15">
    <tableColumn id="1" name="#" dataDxfId="13"/>
    <tableColumn id="2" name="BANK"/>
    <tableColumn id="3" name="TYPE"/>
    <tableColumn id="16" name="TERM" dataDxfId="12"/>
    <tableColumn id="4" name="YEARS AMORTIZED" dataDxfId="11"/>
    <tableColumn id="5" name="RATE" dataDxfId="10"/>
    <tableColumn id="11" name="APR" dataDxfId="9"/>
    <tableColumn id="6" name="POINTS" dataDxfId="8"/>
    <tableColumn id="7" name="$ POINTS" dataDxfId="7">
      <calculatedColumnFormula>IFERROR(Loans[[#This Row],[POINTS]]/100*LoanAmount,0)</calculatedColumnFormula>
    </tableColumn>
    <tableColumn id="8" name="$ CLOSING" dataDxfId="6"/>
    <tableColumn id="12" name="UP FRONT" dataDxfId="5">
      <calculatedColumnFormula>SUM(Loans[[#This Row],[$ POINTS]:[$ CLOSING]])</calculatedColumnFormula>
    </tableColumn>
    <tableColumn id="9" name="PAYMENT" dataDxfId="4">
      <calculatedColumnFormula>IFERROR(PMT(Loans[[#This Row],[RATE]]/12,Loans[[#This Row],[YEARS AMORTIZED]]*12,-LoanAmount,1),"")</calculatedColumnFormula>
    </tableColumn>
    <tableColumn id="10" name="YEAR-1 CAP" dataDxfId="3"/>
    <tableColumn id="13" name="YEARLY CAP" dataDxfId="2"/>
    <tableColumn id="14" name="LIFETIME CAP" dataDxfId="1"/>
  </tableColumns>
  <tableStyleInfo name="Home Loan Comparison" showFirstColumn="0" showLastColumn="0" showRowStripes="1" showColumnStripes="0"/>
  <extLst>
    <ext xmlns:x14="http://schemas.microsoft.com/office/spreadsheetml/2009/9/main" uri="{504A1905-F514-4f6f-8877-14C23A59335A}">
      <x14:table altTextSummary="Enter number, Bank name, Term, APR, Points, Closing amount, Year-1, Yearly &amp; Lifetime Caps in this table. Dollar points, Upfront amount, and Payments are automatically calculated"/>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Q9"/>
  <sheetViews>
    <sheetView showGridLines="0" tabSelected="1" zoomScaleNormal="100" workbookViewId="0"/>
  </sheetViews>
  <sheetFormatPr defaultRowHeight="30" customHeight="1" x14ac:dyDescent="0.35"/>
  <cols>
    <col min="1" max="1" width="2.75" customWidth="1"/>
    <col min="3" max="3" width="17.25" customWidth="1"/>
    <col min="4" max="4" width="21.83203125" customWidth="1"/>
    <col min="5" max="5" width="11.83203125" customWidth="1"/>
    <col min="6" max="6" width="19.25" customWidth="1"/>
    <col min="9" max="9" width="10.33203125" customWidth="1"/>
    <col min="10" max="10" width="12.83203125" customWidth="1"/>
    <col min="11" max="11" width="14" customWidth="1"/>
    <col min="12" max="12" width="13.25" customWidth="1"/>
    <col min="13" max="13" width="12.83203125" customWidth="1"/>
    <col min="14" max="16" width="14.75" customWidth="1"/>
    <col min="17" max="17" width="2.75" customWidth="1"/>
  </cols>
  <sheetData>
    <row r="1" spans="1:17" ht="55.5" customHeight="1" x14ac:dyDescent="0.35">
      <c r="A1" s="2"/>
      <c r="B1" s="14" t="s">
        <v>0</v>
      </c>
      <c r="C1" s="14"/>
      <c r="D1" s="14"/>
      <c r="E1" s="14"/>
      <c r="F1" s="14"/>
      <c r="G1" s="2"/>
      <c r="H1" s="2"/>
      <c r="I1" s="2"/>
      <c r="J1" s="2"/>
      <c r="K1" s="2"/>
      <c r="L1" s="2"/>
      <c r="M1" s="2"/>
      <c r="N1" s="2"/>
      <c r="O1" s="2"/>
      <c r="P1" s="2"/>
      <c r="Q1" s="2"/>
    </row>
    <row r="2" spans="1:17" ht="30" customHeight="1" x14ac:dyDescent="0.35">
      <c r="B2" s="18" t="s">
        <v>1</v>
      </c>
      <c r="C2" s="18"/>
      <c r="D2" s="12" t="s">
        <v>2</v>
      </c>
    </row>
    <row r="3" spans="1:17" ht="30" customHeight="1" x14ac:dyDescent="0.35">
      <c r="B3" s="19" t="s">
        <v>3</v>
      </c>
      <c r="C3" s="19"/>
      <c r="D3" s="3">
        <v>350000</v>
      </c>
    </row>
    <row r="4" spans="1:17" ht="162.5" customHeight="1" x14ac:dyDescent="0.35">
      <c r="A4" s="2"/>
      <c r="B4" s="13" t="s">
        <v>4</v>
      </c>
      <c r="C4" s="13"/>
      <c r="D4" s="13"/>
      <c r="E4" s="13"/>
      <c r="F4" s="13" t="s">
        <v>5</v>
      </c>
      <c r="G4" s="13"/>
      <c r="H4" s="13"/>
      <c r="I4" s="13"/>
      <c r="J4" s="13" t="s">
        <v>6</v>
      </c>
      <c r="K4" s="13"/>
      <c r="L4" s="13"/>
      <c r="M4" s="13"/>
      <c r="N4" s="13"/>
      <c r="O4" s="13"/>
      <c r="P4" s="2"/>
      <c r="Q4" s="2"/>
    </row>
    <row r="5" spans="1:17" s="15" customFormat="1" ht="40" customHeight="1" x14ac:dyDescent="0.35">
      <c r="B5" s="4" t="s">
        <v>7</v>
      </c>
      <c r="C5" s="16" t="s">
        <v>8</v>
      </c>
      <c r="D5" s="16" t="s">
        <v>9</v>
      </c>
      <c r="E5" s="4" t="s">
        <v>10</v>
      </c>
      <c r="F5" s="16" t="s">
        <v>11</v>
      </c>
      <c r="G5" s="16" t="s">
        <v>12</v>
      </c>
      <c r="H5" s="16" t="s">
        <v>13</v>
      </c>
      <c r="I5" s="16" t="s">
        <v>14</v>
      </c>
      <c r="J5" s="17" t="s">
        <v>15</v>
      </c>
      <c r="K5" s="17" t="s">
        <v>16</v>
      </c>
      <c r="L5" s="17" t="s">
        <v>17</v>
      </c>
      <c r="M5" s="17" t="s">
        <v>18</v>
      </c>
      <c r="N5" s="16" t="s">
        <v>19</v>
      </c>
      <c r="O5" s="16" t="s">
        <v>20</v>
      </c>
      <c r="P5" s="16" t="s">
        <v>21</v>
      </c>
    </row>
    <row r="6" spans="1:17" ht="30" customHeight="1" x14ac:dyDescent="0.35">
      <c r="B6" s="5">
        <v>4</v>
      </c>
      <c r="C6" s="6" t="s">
        <v>22</v>
      </c>
      <c r="D6" s="6" t="s">
        <v>23</v>
      </c>
      <c r="E6" s="7">
        <v>5</v>
      </c>
      <c r="F6" s="7">
        <v>30</v>
      </c>
      <c r="G6" s="8">
        <v>2.5000000000000001E-2</v>
      </c>
      <c r="H6" s="8">
        <v>3.338E-2</v>
      </c>
      <c r="I6" s="9">
        <v>2</v>
      </c>
      <c r="J6" s="10">
        <f>IFERROR(Loans[[#This Row],[POINTS]]/100*LoanAmount,0)</f>
        <v>7000</v>
      </c>
      <c r="K6" s="10">
        <v>1000</v>
      </c>
      <c r="L6" s="11">
        <f>SUM(Loans[[#This Row],[$ POINTS]:[$ CLOSING]])</f>
        <v>8000</v>
      </c>
      <c r="M6" s="11">
        <f>IFERROR(PMT(Loans[[#This Row],[RATE]]/12,Loans[[#This Row],[YEARS AMORTIZED]]*12,-LoanAmount,1),"")</f>
        <v>1382.9212779864072</v>
      </c>
      <c r="N6" s="1">
        <v>5</v>
      </c>
      <c r="O6" s="1">
        <v>2</v>
      </c>
      <c r="P6" s="1">
        <v>5</v>
      </c>
    </row>
    <row r="7" spans="1:17" ht="30" customHeight="1" x14ac:dyDescent="0.35">
      <c r="B7" s="5">
        <v>3</v>
      </c>
      <c r="C7" s="6" t="s">
        <v>24</v>
      </c>
      <c r="D7" s="6" t="s">
        <v>23</v>
      </c>
      <c r="E7" s="7">
        <v>7</v>
      </c>
      <c r="F7" s="7">
        <v>30</v>
      </c>
      <c r="G7" s="8">
        <v>2.6249999999999999E-2</v>
      </c>
      <c r="H7" s="8">
        <v>3.252E-2</v>
      </c>
      <c r="I7" s="9">
        <v>2</v>
      </c>
      <c r="J7" s="10">
        <f>IFERROR(Loans[[#This Row],[POINTS]]/100*LoanAmount,0)</f>
        <v>7000</v>
      </c>
      <c r="K7" s="10">
        <v>750</v>
      </c>
      <c r="L7" s="11">
        <f>SUM(Loans[[#This Row],[$ POINTS]:[$ CLOSING]])</f>
        <v>7750</v>
      </c>
      <c r="M7" s="11">
        <f>IFERROR(PMT(Loans[[#This Row],[RATE]]/12,Loans[[#This Row],[YEARS AMORTIZED]]*12,-LoanAmount,1),"")</f>
        <v>1405.7750296425222</v>
      </c>
      <c r="N7" s="1">
        <v>5</v>
      </c>
      <c r="O7" s="1">
        <v>2</v>
      </c>
      <c r="P7" s="1">
        <v>5</v>
      </c>
    </row>
    <row r="8" spans="1:17" ht="30" customHeight="1" x14ac:dyDescent="0.35">
      <c r="B8" s="7">
        <v>1</v>
      </c>
      <c r="C8" s="6" t="s">
        <v>25</v>
      </c>
      <c r="D8" s="6" t="s">
        <v>26</v>
      </c>
      <c r="E8" s="7">
        <v>30</v>
      </c>
      <c r="F8" s="7">
        <v>30</v>
      </c>
      <c r="G8" s="8">
        <v>3.5000000000000003E-2</v>
      </c>
      <c r="H8" s="8">
        <v>3.755E-2</v>
      </c>
      <c r="I8" s="9">
        <v>1.75</v>
      </c>
      <c r="J8" s="10">
        <f>IFERROR(Loans[[#This Row],[POINTS]]/100*LoanAmount,0)</f>
        <v>6125.0000000000009</v>
      </c>
      <c r="K8" s="10">
        <v>500</v>
      </c>
      <c r="L8" s="11">
        <f>SUM(Loans[[#This Row],[$ POINTS]:[$ CLOSING]])</f>
        <v>6625.0000000000009</v>
      </c>
      <c r="M8" s="11">
        <f>IFERROR(PMT(Loans[[#This Row],[RATE]]/12,Loans[[#This Row],[YEARS AMORTIZED]]*12,-LoanAmount,1),"")</f>
        <v>1571.6548335506743</v>
      </c>
      <c r="N8" s="1"/>
      <c r="O8" s="1"/>
      <c r="P8" s="1"/>
    </row>
    <row r="9" spans="1:17" ht="30" customHeight="1" x14ac:dyDescent="0.35">
      <c r="B9" s="5">
        <v>2</v>
      </c>
      <c r="C9" s="6" t="s">
        <v>27</v>
      </c>
      <c r="D9" s="6" t="s">
        <v>26</v>
      </c>
      <c r="E9" s="7">
        <v>15</v>
      </c>
      <c r="F9" s="7">
        <v>15</v>
      </c>
      <c r="G9" s="8">
        <v>2.8750000000000001E-2</v>
      </c>
      <c r="H9" s="8">
        <v>3.2910000000000002E-2</v>
      </c>
      <c r="I9" s="9">
        <v>1.5</v>
      </c>
      <c r="J9" s="10">
        <f>IFERROR(Loans[[#This Row],[POINTS]]/100*LoanAmount,0)</f>
        <v>5250</v>
      </c>
      <c r="K9" s="10">
        <v>1200</v>
      </c>
      <c r="L9" s="11">
        <f>SUM(Loans[[#This Row],[$ POINTS]:[$ CLOSING]])</f>
        <v>6450</v>
      </c>
      <c r="M9" s="11">
        <f>IFERROR(PMT(Loans[[#This Row],[RATE]]/12,Loans[[#This Row],[YEARS AMORTIZED]]*12,-LoanAmount,1),"")</f>
        <v>2396.0455675280091</v>
      </c>
      <c r="N9" s="1"/>
      <c r="O9" s="1"/>
      <c r="P9" s="1"/>
    </row>
  </sheetData>
  <mergeCells count="6">
    <mergeCell ref="B1:F1"/>
    <mergeCell ref="B4:E4"/>
    <mergeCell ref="F4:I4"/>
    <mergeCell ref="J4:O4"/>
    <mergeCell ref="B2:C2"/>
    <mergeCell ref="B3:C3"/>
  </mergeCells>
  <conditionalFormatting sqref="L6:L9">
    <cfRule type="dataBar" priority="6">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Create a Home Loan Comparison in this worksheet. Enter details in Loans table, Date in cell D2, and loan Amount in cell D3. Charts in cells B4, F4, and J4 are automatically updated" sqref="A1"/>
    <dataValidation allowBlank="1" showInputMessage="1" showErrorMessage="1" prompt="Title of this worksheet is in this cell" sqref="B1:F1"/>
    <dataValidation allowBlank="1" showInputMessage="1" showErrorMessage="1" prompt="Enter Date in cell at right" sqref="B2:C2"/>
    <dataValidation allowBlank="1" showInputMessage="1" showErrorMessage="1" prompt="Enter Date in this cell" sqref="D2"/>
    <dataValidation allowBlank="1" showInputMessage="1" showErrorMessage="1" prompt="Enter Amount in cell at right" sqref="B3:C3"/>
    <dataValidation allowBlank="1" showInputMessage="1" showErrorMessage="1" prompt="Enter Amount in this cell and loan details in table starting in cell B5" sqref="D3"/>
    <dataValidation allowBlank="1" showInputMessage="1" showErrorMessage="1" prompt="Enter number in this column under this heading. Use heading filters to find specific entries" sqref="B5"/>
    <dataValidation allowBlank="1" showInputMessage="1" showErrorMessage="1" prompt="Enter Bank name in this column under this heading" sqref="C5"/>
    <dataValidation allowBlank="1" showInputMessage="1" showErrorMessage="1" prompt="Select Type in this column under this heading. Press ALT+DOWN ARROW to open the drop-down list, then ENTER to make then selection" sqref="D5"/>
    <dataValidation allowBlank="1" showInputMessage="1" showErrorMessage="1" prompt="Enter Term in this column under this heading" sqref="E5"/>
    <dataValidation allowBlank="1" showInputMessage="1" showErrorMessage="1" prompt="Enter Year Amortized in this column under this heading" sqref="F5"/>
    <dataValidation allowBlank="1" showInputMessage="1" showErrorMessage="1" prompt="Enter Rate in this column under this heading" sqref="G5"/>
    <dataValidation allowBlank="1" showInputMessage="1" showErrorMessage="1" prompt="Enter Annual Percentage Rate (APR) in this column under this heading" sqref="H5"/>
    <dataValidation allowBlank="1" showInputMessage="1" showErrorMessage="1" prompt="Enter Points in this column under this heading" sqref="I5"/>
    <dataValidation allowBlank="1" showInputMessage="1" showErrorMessage="1" prompt="Dollar Points are automatically calculated in this column under this heading" sqref="J5"/>
    <dataValidation allowBlank="1" showInputMessage="1" showErrorMessage="1" prompt="Enter Closing Amount in dollars in this column under this heading" sqref="K5"/>
    <dataValidation allowBlank="1" showInputMessage="1" showErrorMessage="1" prompt="Up Front amount is automatically calculated in this column under this heading. Status bar is automatically updated" sqref="L5"/>
    <dataValidation allowBlank="1" showInputMessage="1" showErrorMessage="1" prompt="Payment amount is automatically calculated in this column under this heading" sqref="M5"/>
    <dataValidation allowBlank="1" showInputMessage="1" showErrorMessage="1" prompt="Enter Year-1 Cap in this column under this heading" sqref="N5"/>
    <dataValidation allowBlank="1" showInputMessage="1" showErrorMessage="1" prompt="Enter Yearly Cap in this column under this heading" sqref="O5"/>
    <dataValidation allowBlank="1" showInputMessage="1" showErrorMessage="1" prompt="Enter Lifetime Cap in this column under this heading" sqref="P5"/>
    <dataValidation type="list" errorStyle="warning" allowBlank="1" showInputMessage="1" showErrorMessage="1" error="Select Type from the list. Select CANCEL, press ALT+DOWN ARROW for options, then DOWN ARROW and ENTER to make selection" sqref="D6:D9">
      <formula1>"Fixed,Adjustable"</formula1>
    </dataValidation>
  </dataValidations>
  <printOptions horizontalCentered="1"/>
  <pageMargins left="0.45" right="0.45" top="0.4" bottom="0.4" header="0.3" footer="0.3"/>
  <pageSetup scale="64"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Home Loan Comparison</vt:lpstr>
      <vt:lpstr>LoanAmount</vt:lpstr>
      <vt:lpstr>'Home Loan Comparison'!Print_Titles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2018-02-13T06:55:34Z</dcterms:created>
  <dcterms:modified xsi:type="dcterms:W3CDTF">2018-02-13T06:55:38Z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2018-02-13T06:55:38.7202788Z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