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filterPrivacy="1" autoCompressPictures="0"/>
  <xr:revisionPtr revIDLastSave="0" documentId="10_ncr:100000_{4619ACDE-2491-4B5A-9430-A01B35423829}" xr6:coauthVersionLast="31" xr6:coauthVersionMax="40" xr10:uidLastSave="{00000000-0000-0000-0000-000000000000}"/>
  <bookViews>
    <workbookView xWindow="930" yWindow="0" windowWidth="21600" windowHeight="8325" xr2:uid="{00000000-000D-0000-FFFF-FFFF00000000}"/>
  </bookViews>
  <sheets>
    <sheet name="Έναρξη" sheetId="2" r:id="rId1"/>
    <sheet name="Προϋπολογισμός γιορτών" sheetId="1" r:id="rId2"/>
  </sheets>
  <definedNames>
    <definedName name="_xlnm._FilterDatabase" localSheetId="1" hidden="1">'Προϋπολογισμός γιορτών'!$I$7:$L$7</definedName>
  </definedNames>
  <calcPr calcId="179017"/>
  <webPublishing codePage="1252"/>
</workbook>
</file>

<file path=xl/calcChain.xml><?xml version="1.0" encoding="utf-8"?>
<calcChain xmlns="http://schemas.openxmlformats.org/spreadsheetml/2006/main">
  <c r="K4" i="1" l="1"/>
  <c r="E18" i="1"/>
  <c r="E19" i="1"/>
  <c r="E20" i="1"/>
  <c r="E21" i="1"/>
  <c r="E22" i="1"/>
  <c r="E23" i="1"/>
  <c r="E11" i="1"/>
  <c r="E10" i="1"/>
  <c r="E9" i="1"/>
  <c r="E12" i="1"/>
  <c r="E13" i="1"/>
  <c r="E14" i="1"/>
  <c r="E15" i="1" l="1"/>
  <c r="K3" i="1"/>
  <c r="K5" i="1" s="1"/>
  <c r="L18" i="1"/>
  <c r="L12" i="1"/>
  <c r="J13" i="1"/>
  <c r="K13" i="1"/>
  <c r="L19" i="1"/>
  <c r="L20" i="1"/>
  <c r="L21" i="1"/>
  <c r="L22" i="1"/>
  <c r="L23" i="1"/>
  <c r="L24" i="1"/>
  <c r="L29" i="1"/>
  <c r="L30" i="1"/>
  <c r="J25" i="1"/>
  <c r="L11" i="1"/>
  <c r="L10" i="1"/>
  <c r="L9" i="1"/>
  <c r="E31" i="1"/>
  <c r="E28" i="1"/>
  <c r="E29" i="1"/>
  <c r="E30" i="1"/>
  <c r="C32" i="1"/>
  <c r="D32" i="1"/>
  <c r="L28" i="1"/>
  <c r="K31" i="1"/>
  <c r="J31" i="1"/>
  <c r="K25" i="1"/>
  <c r="D24" i="1"/>
  <c r="C24" i="1"/>
  <c r="D15" i="1"/>
  <c r="C15" i="1"/>
  <c r="L13" i="1" l="1"/>
  <c r="L25" i="1"/>
  <c r="E32" i="1"/>
  <c r="L31" i="1"/>
  <c r="E24" i="1"/>
</calcChain>
</file>

<file path=xl/sharedStrings.xml><?xml version="1.0" encoding="utf-8"?>
<sst xmlns="http://schemas.openxmlformats.org/spreadsheetml/2006/main" count="88" uniqueCount="57">
  <si>
    <t>ΠΛΗΡΟΦΟΡΙΕΣ ΓΙΑ ΑΥΤΟ ΤΟ ΠΡΟΤΥΠΟ</t>
  </si>
  <si>
    <t>Σημείωση: </t>
  </si>
  <si>
    <t>Για να μάθετε περισσότερα για τους πίνακες, πατήστε το πλήκτρο SHIFT και, στη συνέχεια, F10 μέσα σε έναν πίνακα, επιλέξτε "ΠΙΝΑΚΑΣ" και, στη συνέχεια, επιλέξτε "ΕΝΑΛΛΑΚΤΙΚΟ ΚΕΙΜΕΝΟ".</t>
  </si>
  <si>
    <t>Ο τίτλος αυτού του φύλλου εργασίας βρίσκεται στο κελί στα δεξιά.</t>
  </si>
  <si>
    <t>Η διαφορά υπολογίζεται αυτόματα στο κελί Κ5. Η επόμενη οδηγία βρίσκεται στο κελί A7.</t>
  </si>
  <si>
    <t>Εισαγάγετε τα έξοδα για Συσκευασία στον πίνακα που ξεκινάει από το κελί στα δεξιά, και για την Ψυχαγωγία στον πίνακα που ξεκινάει από το κελί I17. Η επόμενη οδηγία βρίσκεται στο κελί A26.</t>
  </si>
  <si>
    <t>Η ετικέτα για τα Ταξίδια είναι στο κελί στα δεξιά και η ετικέτα για τα Διάφορα είναι στο κελί I26.</t>
  </si>
  <si>
    <t>Εισαγάγετε τα έξοδα για τα Ταξίδια στον πίνακα που ξεκινάει από το κελί στα δεξιά, και για τα Διάφορα στον πίνακα που ξεκινάει από το κελί I27.</t>
  </si>
  <si>
    <t>Δώρα</t>
  </si>
  <si>
    <t>Στοιχείο</t>
  </si>
  <si>
    <t>Οικογένεια</t>
  </si>
  <si>
    <t>Φίλοι</t>
  </si>
  <si>
    <t>Συνεργάτες</t>
  </si>
  <si>
    <t>Δάσκαλοι, νταντάδες κ.λπ.</t>
  </si>
  <si>
    <t>Φιλανθρωπικές δωρεές</t>
  </si>
  <si>
    <t>Άλλα (καρτέλα στην τελευταία στήλη αυτής της γραμμής για να προσθέσετε μια γραμμή)</t>
  </si>
  <si>
    <t>Συσκευασία</t>
  </si>
  <si>
    <t>Τύλιγμα δώρων</t>
  </si>
  <si>
    <t>Ετικέτες</t>
  </si>
  <si>
    <t>Προμήθειες (κορδέλα, σελοτέιπ κ.λπ.)</t>
  </si>
  <si>
    <t>Πλαίσια</t>
  </si>
  <si>
    <t>Ταχυδρομικά τέλη</t>
  </si>
  <si>
    <t>Ταξίδια</t>
  </si>
  <si>
    <t>Αεροπορικά εισιτήρια</t>
  </si>
  <si>
    <t>Κατάλυμα</t>
  </si>
  <si>
    <t>Μετακινήσεις</t>
  </si>
  <si>
    <t>Προϋπολογισμός</t>
  </si>
  <si>
    <t>Πραγματικό ποσό</t>
  </si>
  <si>
    <t>Διαφορά</t>
  </si>
  <si>
    <t>ΠΡΟΫΠΟΛΟΓΙΣΜΟΣ ΓΙΟΡΤΩΝ</t>
  </si>
  <si>
    <t>ΠΡΑΓΜΑΤΙΚΗ ΔΑΠΑΝΗ</t>
  </si>
  <si>
    <t>ΔΙΑΦΟΡΆ (επάνω/κάτω από τον προϋπολογισμό)</t>
  </si>
  <si>
    <t>Γεύματα διακοπών</t>
  </si>
  <si>
    <t>Ψώνια</t>
  </si>
  <si>
    <t>Αλκοολούχα ποτά</t>
  </si>
  <si>
    <t>Διακοσμήσεις</t>
  </si>
  <si>
    <t>Ψυχαγωγία</t>
  </si>
  <si>
    <t>Προσωπικό πάρτι (μπάρμαν, κέτερινγκ, προσωπικό καθαριότητας κ.λπ.)</t>
  </si>
  <si>
    <t>Τρόφιμα και ποτά</t>
  </si>
  <si>
    <t>Ρούχα</t>
  </si>
  <si>
    <t>Εισιτήρια</t>
  </si>
  <si>
    <t>Δείπνα έξω</t>
  </si>
  <si>
    <t>Διάφορα</t>
  </si>
  <si>
    <t>Φωτογραφίες γιορτών</t>
  </si>
  <si>
    <t xml:space="preserve">Βενζίνη </t>
  </si>
  <si>
    <t>Άθροισμα</t>
  </si>
  <si>
    <t>Προϋπολογισμός γιορτών Πρόγραμμα</t>
  </si>
  <si>
    <t>Παρακολουθήστε τα έξοδά σας με τον Προϋπολογισμός γιορτών πρόγραμμα.</t>
  </si>
  <si>
    <t>Στη στήλη A στο φύλλο εργασίας "ΠΡΟΫΠΟΛΟΓΙΣΜΟΣ ΓΙΟΡΤΩΝ ΠΡΟΓΡΑΜΜΑ" παρέχονται περισσότερες οδηγίες. Αυτό το κείμενο είναι κρυφό σκόπιμα. Για να καταργήσετε το κείμενο, επιλέξτε τη στήλη A και, στη συνέχεια, πατήστε το πλήκτρο DELETE. Για να εμφανίσετε το κείμενο, επιλέξτε τη στήλη A και, στη συνέχεια, αλλάξτε το χρώμα γραμματοσειράς.</t>
  </si>
  <si>
    <t>Καταχωρίστε σε πίνακες τον προϋπολογισμός και τα πραγματικά έξοδα για διάφορα στοιχεία.</t>
  </si>
  <si>
    <t>Ο Προϋπολογισμος γιορτων, η Συνολική πραγματική δαπάνη, και η Διαφορά υπολογίζονται αυτόματα για εσάς.</t>
  </si>
  <si>
    <t xml:space="preserve">Εισαγάγετε τον Προϋπολογισμός και τα Πραγματικά έξοδα για κάθε κατηγορία στους αντίστοιχους πίνακες σε αυτό το φύλλο εργασίας. Σε διάφορα κελιά σε αυτήν τη στήλη βρίσκονται χρήσιμες οδηγίες για τον τρόπο χρήσης αυτού του φύλλου εργασίας. Πατήστε το κάτω βέλος για να ξεκινήσετε. </t>
  </si>
  <si>
    <t>Ο Προϋπολογισμος γιορτων υπολογίζεται αυτόματα στο κελί K3.</t>
  </si>
  <si>
    <t>Η Πραγματικη δαπανη υπολογίζεται αυτόματα στο κελί K4.</t>
  </si>
  <si>
    <t>Εισαγάγετε τα έξοδα Δώρα στον πίνακα που ξεκινά στο κελί στα δεξιά και για τα Γεύματα στον πίνακα που ξεκινά στο κελί I8. Η επόμενη οδηγία βρίσκεται στο κελί A16.</t>
  </si>
  <si>
    <t>Η ετικέτα Δώρα είναι στο κελί στα δεξιά και η ετικέτα Γεύματα διακοπών είναι στο κελί I7.</t>
  </si>
  <si>
    <t>Η ετικέτα Συσκευασία είναι στο κελί που βρίσκεται δεξιά και η ετικέτα Ψυχαγωγία στο κελί I16.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</si>
</sst>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0.00\ &quot;€&quot;;[Red]\-#,##0.00\ &quot;€&quot;"/>
    <numFmt numFmtId="165" formatCode="_-* #,##0\ &quot;€&quot;_-;\-* #,##0\ &quot;€&quot;_-;_-* &quot;-&quot;\ &quot;€&quot;_-;_-@_-"/>
    <numFmt numFmtId="166" formatCode="_-* #,##0.00\ &quot;€&quot;_-;\-* #,##0.00\ &quot;€&quot;_-;_-* &quot;-&quot;??\ &quot;€&quot;_-;_-@_-"/>
    <numFmt numFmtId="167" formatCode="#,##0.00\ &quot;€&quot;"/>
  </numFmts>
  <fonts count="41" x14ac:knownFonts="1">
    <font>
      <sz val="10"/>
      <name val="Tahoma"/>
      <family val="2"/>
    </font>
    <font>
      <sz val="8"/>
      <color theme="1"/>
      <name val="Arial"/>
      <family val="2"/>
    </font>
    <font>
      <sz val="10"/>
      <color indexed="63"/>
      <name val="Century Gothic"/>
      <family val="2"/>
      <scheme val="minor"/>
    </font>
    <font>
      <b/>
      <sz val="10"/>
      <color indexed="63"/>
      <name val="Century Gothic"/>
      <family val="2"/>
      <scheme val="minor"/>
    </font>
    <font>
      <sz val="10"/>
      <name val="Century Gothic"/>
      <family val="2"/>
      <scheme val="minor"/>
    </font>
    <font>
      <b/>
      <sz val="10"/>
      <name val="Century Gothic"/>
      <family val="2"/>
      <scheme val="minor"/>
    </font>
    <font>
      <b/>
      <sz val="16"/>
      <name val="Century Gothic"/>
      <family val="1"/>
      <scheme val="major"/>
    </font>
    <font>
      <b/>
      <sz val="20"/>
      <color theme="5"/>
      <name val="Century Gothic"/>
      <family val="2"/>
      <scheme val="minor"/>
    </font>
    <font>
      <b/>
      <sz val="20"/>
      <color theme="5" tint="-0.249977111117893"/>
      <name val="Century Gothic"/>
      <family val="2"/>
      <scheme val="minor"/>
    </font>
    <font>
      <b/>
      <sz val="18"/>
      <color theme="5" tint="-0.499984740745262"/>
      <name val="Century Gothic"/>
      <family val="2"/>
      <scheme val="minor"/>
    </font>
    <font>
      <b/>
      <sz val="16"/>
      <color theme="0"/>
      <name val="Century Gothic"/>
      <family val="2"/>
      <scheme val="major"/>
    </font>
    <font>
      <sz val="11"/>
      <name val="Calibri"/>
      <family val="2"/>
    </font>
    <font>
      <b/>
      <sz val="11"/>
      <name val="Calibri"/>
      <family val="2"/>
    </font>
    <font>
      <sz val="10"/>
      <color theme="2"/>
      <name val="Century Gothic"/>
      <family val="2"/>
      <scheme val="minor"/>
    </font>
    <font>
      <b/>
      <sz val="12"/>
      <color theme="2"/>
      <name val="Century Gothic"/>
      <family val="2"/>
      <scheme val="minor"/>
    </font>
    <font>
      <sz val="11"/>
      <color theme="1"/>
      <name val="Tahoma"/>
      <family val="2"/>
    </font>
    <font>
      <sz val="11"/>
      <color theme="0"/>
      <name val="Tahoma"/>
      <family val="2"/>
    </font>
    <font>
      <sz val="11"/>
      <color rgb="FF9C0006"/>
      <name val="Tahoma"/>
      <family val="2"/>
    </font>
    <font>
      <b/>
      <sz val="11"/>
      <color rgb="FFFA7D00"/>
      <name val="Tahoma"/>
      <family val="2"/>
    </font>
    <font>
      <b/>
      <sz val="11"/>
      <color theme="0"/>
      <name val="Tahoma"/>
      <family val="2"/>
    </font>
    <font>
      <sz val="10"/>
      <name val="Tahoma"/>
      <family val="2"/>
    </font>
    <font>
      <i/>
      <sz val="11"/>
      <color rgb="FF7F7F7F"/>
      <name val="Tahoma"/>
      <family val="2"/>
    </font>
    <font>
      <sz val="11"/>
      <color rgb="FF006100"/>
      <name val="Tahoma"/>
      <family val="2"/>
    </font>
    <font>
      <b/>
      <sz val="15"/>
      <color theme="3"/>
      <name val="Tahoma"/>
      <family val="2"/>
    </font>
    <font>
      <b/>
      <sz val="13"/>
      <color theme="3"/>
      <name val="Tahoma"/>
      <family val="2"/>
    </font>
    <font>
      <b/>
      <sz val="11"/>
      <color theme="3"/>
      <name val="Tahoma"/>
      <family val="2"/>
    </font>
    <font>
      <sz val="11"/>
      <color rgb="FF3F3F76"/>
      <name val="Tahoma"/>
      <family val="2"/>
    </font>
    <font>
      <sz val="11"/>
      <color rgb="FFFA7D00"/>
      <name val="Tahoma"/>
      <family val="2"/>
    </font>
    <font>
      <sz val="11"/>
      <color rgb="FF9C5700"/>
      <name val="Tahoma"/>
      <family val="2"/>
    </font>
    <font>
      <b/>
      <sz val="11"/>
      <color rgb="FF3F3F3F"/>
      <name val="Tahoma"/>
      <family val="2"/>
    </font>
    <font>
      <sz val="18"/>
      <color theme="3"/>
      <name val="Tahoma"/>
      <family val="2"/>
    </font>
    <font>
      <b/>
      <sz val="11"/>
      <color theme="1"/>
      <name val="Tahoma"/>
      <family val="2"/>
    </font>
    <font>
      <sz val="11"/>
      <color rgb="FFFF0000"/>
      <name val="Tahoma"/>
      <family val="2"/>
    </font>
    <font>
      <b/>
      <sz val="10"/>
      <color theme="4" tint="-0.24994659260841701"/>
      <name val="Tahoma"/>
      <family val="2"/>
    </font>
    <font>
      <b/>
      <sz val="12"/>
      <color theme="0"/>
      <name val="Tahoma"/>
      <family val="2"/>
    </font>
    <font>
      <b/>
      <sz val="20"/>
      <color theme="5"/>
      <name val="Tahoma"/>
      <family val="2"/>
    </font>
    <font>
      <b/>
      <sz val="48"/>
      <color theme="5"/>
      <name val="Tahoma"/>
      <family val="2"/>
    </font>
    <font>
      <b/>
      <sz val="18"/>
      <color theme="4" tint="-0.499984740745262"/>
      <name val="Tahoma"/>
      <family val="2"/>
    </font>
    <font>
      <b/>
      <sz val="12"/>
      <color theme="4" tint="-0.499984740745262"/>
      <name val="Tahoma"/>
      <family val="2"/>
    </font>
    <font>
      <b/>
      <sz val="50"/>
      <color theme="4" tint="-0.499984740745262"/>
      <name val="Century Gothic"/>
      <family val="2"/>
      <scheme val="minor"/>
    </font>
    <font>
      <b/>
      <sz val="10"/>
      <color theme="4" tint="-0.24994659260841701"/>
      <name val="Century Gothic"/>
      <family val="2"/>
      <charset val="161"/>
    </font>
  </fonts>
  <fills count="42">
    <fill>
      <patternFill patternType="none"/>
    </fill>
    <fill>
      <patternFill patternType="gray125"/>
    </fill>
    <fill>
      <patternFill patternType="solid">
        <fgColor theme="4"/>
        <bgColor indexed="64"/>
      </patternFill>
    </fill>
    <fill>
      <patternFill patternType="solid">
        <fgColor theme="5"/>
        <bgColor indexed="64"/>
      </patternFill>
    </fill>
    <fill>
      <patternFill patternType="solid">
        <fgColor theme="4" tint="-0.499984740745262"/>
        <bgColor indexed="64"/>
      </patternFill>
    </fill>
    <fill>
      <patternFill patternType="solid">
        <fgColor theme="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2" tint="-9.9948118533890809E-2"/>
        <bgColor indexed="64"/>
      </patternFill>
    </fill>
    <fill>
      <patternFill patternType="solid">
        <fgColor theme="2" tint="-0.249977111117893"/>
        <bgColor indexed="64"/>
      </patternFill>
    </fill>
    <fill>
      <patternFill patternType="solid">
        <fgColor theme="4"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right/>
      <top/>
      <bottom style="medium">
        <color theme="4" tint="-0.249977111117893"/>
      </bottom>
      <diagonal/>
    </border>
    <border>
      <left/>
      <right/>
      <top/>
      <bottom style="thick">
        <color theme="4" tint="-0.499984740745262"/>
      </bottom>
      <diagonal/>
    </border>
    <border>
      <left/>
      <right/>
      <top style="medium">
        <color theme="4" tint="-0.499984740745262"/>
      </top>
      <bottom/>
      <diagonal/>
    </border>
    <border>
      <left/>
      <right style="medium">
        <color theme="4" tint="-0.24994659260841701"/>
      </right>
      <top/>
      <bottom style="medium">
        <color theme="4" tint="-0.24994659260841701"/>
      </bottom>
      <diagonal/>
    </border>
    <border>
      <left/>
      <right/>
      <top/>
      <bottom style="medium">
        <color theme="4" tint="-0.24994659260841701"/>
      </bottom>
      <diagonal/>
    </border>
    <border>
      <left/>
      <right/>
      <top/>
      <bottom style="thick">
        <color theme="4" tint="0.499984740745262"/>
      </bottom>
      <diagonal/>
    </border>
    <border>
      <left/>
      <right/>
      <top style="thick">
        <color theme="4" tint="-0.499984740745262"/>
      </top>
      <bottom/>
      <diagonal/>
    </border>
    <border>
      <left/>
      <right style="medium">
        <color theme="4" tint="-0.249977111117893"/>
      </right>
      <top/>
      <bottom style="medium">
        <color theme="4" tint="-0.249977111117893"/>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6">
    <xf numFmtId="0" fontId="0" fillId="0" borderId="0"/>
    <xf numFmtId="0" fontId="34" fillId="2" borderId="0">
      <alignment horizontal="left" vertical="center"/>
    </xf>
    <xf numFmtId="167" fontId="33" fillId="0" borderId="0">
      <alignment horizontal="right"/>
    </xf>
    <xf numFmtId="0" fontId="40" fillId="0" borderId="0">
      <alignment horizontal="left"/>
    </xf>
    <xf numFmtId="0" fontId="35" fillId="0" borderId="0">
      <alignment horizontal="center" vertical="center"/>
    </xf>
    <xf numFmtId="0" fontId="36" fillId="0" borderId="0">
      <alignment horizontal="left" vertical="center"/>
    </xf>
    <xf numFmtId="0" fontId="37" fillId="5" borderId="0">
      <alignment vertical="center"/>
    </xf>
    <xf numFmtId="167" fontId="37" fillId="6" borderId="0">
      <alignment horizontal="right" vertical="center"/>
    </xf>
    <xf numFmtId="0" fontId="34" fillId="2" borderId="0">
      <alignment horizontal="right" vertical="center"/>
    </xf>
    <xf numFmtId="167" fontId="38" fillId="8" borderId="0">
      <alignment horizontal="right"/>
    </xf>
    <xf numFmtId="0" fontId="24" fillId="0" borderId="6" applyNumberFormat="0" applyFill="0" applyAlignment="0" applyProtection="0"/>
    <xf numFmtId="43" fontId="20" fillId="0" borderId="0" applyFont="0" applyFill="0" applyBorder="0" applyAlignment="0" applyProtection="0"/>
    <xf numFmtId="41" fontId="20" fillId="0" borderId="0" applyFont="0" applyFill="0" applyBorder="0" applyAlignment="0" applyProtection="0"/>
    <xf numFmtId="166" fontId="20" fillId="0" borderId="0" applyFont="0" applyFill="0" applyBorder="0" applyAlignment="0" applyProtection="0"/>
    <xf numFmtId="165" fontId="20" fillId="0" borderId="0" applyFont="0" applyFill="0" applyBorder="0" applyAlignment="0" applyProtection="0"/>
    <xf numFmtId="9" fontId="20" fillId="0" borderId="0" applyFont="0" applyFill="0" applyBorder="0" applyAlignment="0" applyProtection="0"/>
    <xf numFmtId="0" fontId="30" fillId="0" borderId="0" applyNumberFormat="0" applyFill="0" applyBorder="0" applyAlignment="0" applyProtection="0"/>
    <xf numFmtId="0" fontId="23" fillId="0" borderId="9" applyNumberFormat="0" applyFill="0" applyAlignment="0" applyProtection="0"/>
    <xf numFmtId="0" fontId="25" fillId="0" borderId="10" applyNumberFormat="0" applyFill="0" applyAlignment="0" applyProtection="0"/>
    <xf numFmtId="0" fontId="25" fillId="0" borderId="0" applyNumberFormat="0" applyFill="0" applyBorder="0" applyAlignment="0" applyProtection="0"/>
    <xf numFmtId="0" fontId="22" fillId="11" borderId="0" applyNumberFormat="0" applyBorder="0" applyAlignment="0" applyProtection="0"/>
    <xf numFmtId="0" fontId="17" fillId="12" borderId="0" applyNumberFormat="0" applyBorder="0" applyAlignment="0" applyProtection="0"/>
    <xf numFmtId="0" fontId="28" fillId="13" borderId="0" applyNumberFormat="0" applyBorder="0" applyAlignment="0" applyProtection="0"/>
    <xf numFmtId="0" fontId="26" fillId="14" borderId="11" applyNumberFormat="0" applyAlignment="0" applyProtection="0"/>
    <xf numFmtId="0" fontId="29" fillId="15" borderId="12" applyNumberFormat="0" applyAlignment="0" applyProtection="0"/>
    <xf numFmtId="0" fontId="18" fillId="15" borderId="11" applyNumberFormat="0" applyAlignment="0" applyProtection="0"/>
    <xf numFmtId="0" fontId="27" fillId="0" borderId="13" applyNumberFormat="0" applyFill="0" applyAlignment="0" applyProtection="0"/>
    <xf numFmtId="0" fontId="19" fillId="16" borderId="14" applyNumberFormat="0" applyAlignment="0" applyProtection="0"/>
    <xf numFmtId="0" fontId="32" fillId="0" borderId="0" applyNumberFormat="0" applyFill="0" applyBorder="0" applyAlignment="0" applyProtection="0"/>
    <xf numFmtId="0" fontId="20" fillId="17" borderId="15" applyNumberFormat="0" applyFont="0" applyAlignment="0" applyProtection="0"/>
    <xf numFmtId="0" fontId="21" fillId="0" borderId="0" applyNumberFormat="0" applyFill="0" applyBorder="0" applyAlignment="0" applyProtection="0"/>
    <xf numFmtId="0" fontId="31" fillId="0" borderId="16" applyNumberFormat="0" applyFill="0" applyAlignment="0" applyProtection="0"/>
    <xf numFmtId="0" fontId="16"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6"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16" fillId="26"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16" fillId="30"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5" fillId="33" borderId="0" applyNumberFormat="0" applyBorder="0" applyAlignment="0" applyProtection="0"/>
    <xf numFmtId="0" fontId="16" fillId="34" borderId="0" applyNumberFormat="0" applyBorder="0" applyAlignment="0" applyProtection="0"/>
    <xf numFmtId="0" fontId="15" fillId="35" borderId="0" applyNumberFormat="0" applyBorder="0" applyAlignment="0" applyProtection="0"/>
    <xf numFmtId="0" fontId="15" fillId="36" borderId="0" applyNumberFormat="0" applyBorder="0" applyAlignment="0" applyProtection="0"/>
    <xf numFmtId="0" fontId="15" fillId="37" borderId="0" applyNumberFormat="0" applyBorder="0" applyAlignment="0" applyProtection="0"/>
    <xf numFmtId="0" fontId="16" fillId="38"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41" borderId="0" applyNumberFormat="0" applyBorder="0" applyAlignment="0" applyProtection="0"/>
  </cellStyleXfs>
  <cellXfs count="55">
    <xf numFmtId="0" fontId="0" fillId="0" borderId="0" xfId="0"/>
    <xf numFmtId="0" fontId="36" fillId="4" borderId="0" xfId="5" applyFill="1">
      <alignment horizontal="left" vertical="center"/>
    </xf>
    <xf numFmtId="0" fontId="36" fillId="7" borderId="0" xfId="5" applyFill="1">
      <alignment horizontal="left" vertical="center"/>
    </xf>
    <xf numFmtId="0" fontId="37" fillId="5" borderId="0" xfId="6">
      <alignment vertical="center"/>
    </xf>
    <xf numFmtId="0" fontId="0" fillId="5" borderId="0" xfId="0" applyFill="1"/>
    <xf numFmtId="0" fontId="36" fillId="5" borderId="0" xfId="5" applyFill="1">
      <alignment horizontal="left" vertical="center"/>
    </xf>
    <xf numFmtId="0" fontId="6" fillId="5" borderId="0" xfId="0" applyFont="1" applyFill="1" applyAlignment="1">
      <alignment vertical="center"/>
    </xf>
    <xf numFmtId="167" fontId="37" fillId="5" borderId="0" xfId="7" applyFill="1">
      <alignment horizontal="right" vertical="center"/>
    </xf>
    <xf numFmtId="0" fontId="3" fillId="5" borderId="0" xfId="0" applyFont="1" applyFill="1" applyAlignment="1">
      <alignment horizontal="left" vertical="center" wrapText="1"/>
    </xf>
    <xf numFmtId="0" fontId="4" fillId="5" borderId="0" xfId="0" applyFont="1" applyFill="1" applyAlignment="1">
      <alignment vertical="center"/>
    </xf>
    <xf numFmtId="0" fontId="36" fillId="9" borderId="0" xfId="5" applyFill="1">
      <alignment horizontal="left" vertical="center"/>
    </xf>
    <xf numFmtId="0" fontId="7" fillId="5" borderId="0" xfId="0" applyFont="1" applyFill="1" applyAlignment="1">
      <alignment horizontal="center" vertical="center"/>
    </xf>
    <xf numFmtId="0" fontId="36" fillId="5" borderId="0" xfId="5" applyFill="1" applyAlignment="1">
      <alignment horizontal="left" vertical="top"/>
    </xf>
    <xf numFmtId="0" fontId="36" fillId="3" borderId="0" xfId="5" applyFill="1" applyAlignment="1">
      <alignment horizontal="left" vertical="top"/>
    </xf>
    <xf numFmtId="0" fontId="3" fillId="5" borderId="0" xfId="0" applyFont="1" applyFill="1" applyAlignment="1">
      <alignment horizontal="left" vertical="top" wrapText="1"/>
    </xf>
    <xf numFmtId="0" fontId="0" fillId="5" borderId="0" xfId="0" applyFill="1" applyAlignment="1">
      <alignment vertical="top"/>
    </xf>
    <xf numFmtId="167" fontId="37" fillId="5" borderId="2" xfId="7" applyFill="1" applyBorder="1" applyAlignment="1">
      <alignment horizontal="right" vertical="top"/>
    </xf>
    <xf numFmtId="0" fontId="0" fillId="5" borderId="0" xfId="0" applyFill="1" applyAlignment="1">
      <alignment vertical="center"/>
    </xf>
    <xf numFmtId="0" fontId="34" fillId="10" borderId="1" xfId="1" applyFill="1" applyBorder="1">
      <alignment horizontal="left" vertical="center"/>
    </xf>
    <xf numFmtId="0" fontId="34" fillId="10" borderId="1" xfId="8" applyFill="1" applyBorder="1">
      <alignment horizontal="right" vertical="center"/>
    </xf>
    <xf numFmtId="0" fontId="40" fillId="5" borderId="3" xfId="3" applyFill="1" applyBorder="1">
      <alignment horizontal="left"/>
    </xf>
    <xf numFmtId="0" fontId="34" fillId="10" borderId="5" xfId="1" applyFill="1" applyBorder="1">
      <alignment horizontal="left" vertical="center"/>
    </xf>
    <xf numFmtId="0" fontId="34" fillId="10" borderId="5" xfId="8" applyFill="1" applyBorder="1">
      <alignment horizontal="right" vertical="center"/>
    </xf>
    <xf numFmtId="0" fontId="34" fillId="10" borderId="4" xfId="8" applyFill="1" applyBorder="1">
      <alignment horizontal="right" vertical="center"/>
    </xf>
    <xf numFmtId="0" fontId="10" fillId="10" borderId="0" xfId="10" applyFont="1" applyFill="1" applyBorder="1" applyAlignment="1">
      <alignment horizontal="center"/>
    </xf>
    <xf numFmtId="0" fontId="11" fillId="0" borderId="0" xfId="0" applyFont="1" applyAlignment="1">
      <alignment vertical="center" wrapText="1"/>
    </xf>
    <xf numFmtId="0" fontId="12" fillId="0" borderId="0" xfId="0" applyFont="1" applyAlignment="1">
      <alignment vertical="center" wrapText="1"/>
    </xf>
    <xf numFmtId="0" fontId="13" fillId="5" borderId="0" xfId="0" applyFont="1" applyFill="1"/>
    <xf numFmtId="0" fontId="13" fillId="5" borderId="0" xfId="0" applyFont="1" applyFill="1" applyAlignment="1">
      <alignment horizontal="left"/>
    </xf>
    <xf numFmtId="0" fontId="13" fillId="5" borderId="0" xfId="0" applyFont="1" applyFill="1" applyAlignment="1">
      <alignment horizontal="left" vertical="top"/>
    </xf>
    <xf numFmtId="0" fontId="13" fillId="5" borderId="0" xfId="0" applyFont="1" applyFill="1" applyAlignment="1">
      <alignment horizontal="left" vertical="center"/>
    </xf>
    <xf numFmtId="0" fontId="14" fillId="5" borderId="0" xfId="1" applyFont="1" applyFill="1">
      <alignment horizontal="left" vertical="center"/>
    </xf>
    <xf numFmtId="0" fontId="34" fillId="5" borderId="0" xfId="1" applyFill="1">
      <alignment horizontal="left" vertical="center"/>
    </xf>
    <xf numFmtId="0" fontId="4" fillId="5" borderId="0" xfId="0" applyFont="1" applyFill="1" applyAlignment="1">
      <alignment horizontal="right" vertical="center"/>
    </xf>
    <xf numFmtId="0" fontId="3" fillId="5" borderId="0" xfId="0" applyFont="1" applyFill="1" applyAlignment="1">
      <alignment vertical="center"/>
    </xf>
    <xf numFmtId="0" fontId="5" fillId="5" borderId="0" xfId="0" applyFont="1" applyFill="1" applyAlignment="1">
      <alignment horizontal="left" vertical="center" wrapText="1"/>
    </xf>
    <xf numFmtId="0" fontId="4" fillId="5" borderId="0" xfId="0" applyFont="1" applyFill="1" applyAlignment="1">
      <alignment horizontal="left" vertical="center"/>
    </xf>
    <xf numFmtId="0" fontId="33" fillId="5" borderId="0" xfId="2" applyNumberFormat="1" applyFill="1">
      <alignment horizontal="right"/>
    </xf>
    <xf numFmtId="0" fontId="35" fillId="5" borderId="0" xfId="4" applyFill="1">
      <alignment horizontal="center" vertical="center"/>
    </xf>
    <xf numFmtId="0" fontId="5" fillId="5" borderId="0" xfId="0" applyFont="1" applyFill="1" applyAlignment="1">
      <alignment vertical="center"/>
    </xf>
    <xf numFmtId="0" fontId="2" fillId="5" borderId="0" xfId="0" applyFont="1" applyFill="1" applyAlignment="1">
      <alignment horizontal="left" vertical="center"/>
    </xf>
    <xf numFmtId="0" fontId="34" fillId="10" borderId="8" xfId="8" applyFill="1" applyBorder="1">
      <alignment horizontal="right" vertical="center"/>
    </xf>
    <xf numFmtId="0" fontId="0" fillId="5" borderId="0" xfId="0" applyFill="1" applyAlignment="1">
      <alignment horizontal="left" vertical="center"/>
    </xf>
    <xf numFmtId="167" fontId="4" fillId="5" borderId="0" xfId="0" applyNumberFormat="1" applyFont="1" applyFill="1"/>
    <xf numFmtId="167" fontId="4" fillId="5" borderId="0" xfId="0" applyNumberFormat="1" applyFont="1" applyFill="1" applyAlignment="1">
      <alignment horizontal="right" vertical="center"/>
    </xf>
    <xf numFmtId="0" fontId="4" fillId="5" borderId="0" xfId="0" applyFont="1" applyFill="1" applyAlignment="1"/>
    <xf numFmtId="0" fontId="0" fillId="5" borderId="0" xfId="0" applyFill="1" applyAlignment="1"/>
    <xf numFmtId="164" fontId="9" fillId="5" borderId="0" xfId="0" applyNumberFormat="1" applyFont="1" applyFill="1" applyAlignment="1">
      <alignment horizontal="right" vertical="center"/>
    </xf>
    <xf numFmtId="167" fontId="33" fillId="5" borderId="3" xfId="2" applyNumberFormat="1" applyFill="1" applyBorder="1">
      <alignment horizontal="right"/>
    </xf>
    <xf numFmtId="0" fontId="39" fillId="5" borderId="0" xfId="5" applyFont="1" applyFill="1" applyAlignment="1">
      <alignment horizontal="left" vertical="center" wrapText="1"/>
    </xf>
    <xf numFmtId="0" fontId="8" fillId="5" borderId="0" xfId="4" applyFont="1" applyFill="1">
      <alignment horizontal="center" vertical="center"/>
    </xf>
    <xf numFmtId="0" fontId="8" fillId="5" borderId="0" xfId="0" applyFont="1" applyFill="1" applyAlignment="1">
      <alignment horizontal="center" vertical="center"/>
    </xf>
    <xf numFmtId="0" fontId="37" fillId="5" borderId="0" xfId="6">
      <alignment vertical="center"/>
    </xf>
    <xf numFmtId="0" fontId="37" fillId="5" borderId="2" xfId="6" applyBorder="1" applyAlignment="1">
      <alignment vertical="top"/>
    </xf>
    <xf numFmtId="0" fontId="37" fillId="5" borderId="7" xfId="6" applyBorder="1">
      <alignment vertical="center"/>
    </xf>
  </cellXfs>
  <cellStyles count="56">
    <cellStyle name="20% - Accent1" xfId="33" builtinId="30" customBuiltin="1"/>
    <cellStyle name="20% - Accent2" xfId="37" builtinId="34" customBuiltin="1"/>
    <cellStyle name="20% - Accent3" xfId="41" builtinId="38" customBuiltin="1"/>
    <cellStyle name="20% - Accent4" xfId="45" builtinId="42" customBuiltin="1"/>
    <cellStyle name="20% - Accent5" xfId="49" builtinId="46" customBuiltin="1"/>
    <cellStyle name="20% - Accent6" xfId="53" builtinId="50" customBuiltin="1"/>
    <cellStyle name="40% - Accent1" xfId="34" builtinId="31" customBuiltin="1"/>
    <cellStyle name="40% - Accent2" xfId="38" builtinId="35" customBuiltin="1"/>
    <cellStyle name="40% - Accent3" xfId="42" builtinId="39" customBuiltin="1"/>
    <cellStyle name="40% - Accent4" xfId="46" builtinId="43" customBuiltin="1"/>
    <cellStyle name="40% - Accent5" xfId="50" builtinId="47" customBuiltin="1"/>
    <cellStyle name="40% - Accent6" xfId="54" builtinId="51" customBuiltin="1"/>
    <cellStyle name="60% - Accent1" xfId="35" builtinId="32" customBuiltin="1"/>
    <cellStyle name="60% - Accent2" xfId="39" builtinId="36" customBuiltin="1"/>
    <cellStyle name="60% - Accent3" xfId="43" builtinId="40" customBuiltin="1"/>
    <cellStyle name="60% - Accent4" xfId="47" builtinId="44" customBuiltin="1"/>
    <cellStyle name="60% - Accent5" xfId="51" builtinId="48" customBuiltin="1"/>
    <cellStyle name="60% - Accent6" xfId="55" builtinId="52" customBuiltin="1"/>
    <cellStyle name="Accent1" xfId="32" builtinId="29" customBuiltin="1"/>
    <cellStyle name="Accent2" xfId="36" builtinId="33" customBuiltin="1"/>
    <cellStyle name="Accent3" xfId="40" builtinId="37" customBuiltin="1"/>
    <cellStyle name="Accent4" xfId="44" builtinId="41" customBuiltin="1"/>
    <cellStyle name="Accent5" xfId="48" builtinId="45" customBuiltin="1"/>
    <cellStyle name="Accent6" xfId="52" builtinId="49" customBuiltin="1"/>
    <cellStyle name="Bad" xfId="21" builtinId="27" customBuiltin="1"/>
    <cellStyle name="Calculation" xfId="25" builtinId="22" customBuiltin="1"/>
    <cellStyle name="Check Cell" xfId="27" builtinId="23" customBuiltin="1"/>
    <cellStyle name="Comma" xfId="11" builtinId="3" customBuiltin="1"/>
    <cellStyle name="Comma [0]" xfId="12" builtinId="6" customBuiltin="1"/>
    <cellStyle name="Currency" xfId="13" builtinId="4" customBuiltin="1"/>
    <cellStyle name="Currency [0]" xfId="14" builtinId="7" customBuiltin="1"/>
    <cellStyle name="Explanatory Text" xfId="30" builtinId="53" customBuiltin="1"/>
    <cellStyle name="Good" xfId="20" builtinId="26" customBuiltin="1"/>
    <cellStyle name="Heading 1" xfId="17" builtinId="16" customBuiltin="1"/>
    <cellStyle name="Heading 2" xfId="10" builtinId="17" customBuiltin="1"/>
    <cellStyle name="Heading 3" xfId="18" builtinId="18" customBuiltin="1"/>
    <cellStyle name="Heading 4" xfId="19" builtinId="19" customBuiltin="1"/>
    <cellStyle name="Input" xfId="23" builtinId="20" customBuiltin="1"/>
    <cellStyle name="Linked Cell" xfId="26" builtinId="24" customBuiltin="1"/>
    <cellStyle name="Neutral" xfId="22" builtinId="28" customBuiltin="1"/>
    <cellStyle name="Normal" xfId="0" builtinId="0" customBuiltin="1"/>
    <cellStyle name="Note" xfId="29" builtinId="10" customBuiltin="1"/>
    <cellStyle name="Output" xfId="24" builtinId="21" customBuiltin="1"/>
    <cellStyle name="Percent" xfId="15" builtinId="5" customBuiltin="1"/>
    <cellStyle name="Title" xfId="16" builtinId="15" customBuiltin="1"/>
    <cellStyle name="Total" xfId="31" builtinId="25" customBuiltin="1"/>
    <cellStyle name="Warning Text" xfId="28" builtinId="11" customBuiltin="1"/>
    <cellStyle name="αριθμός συνόλου" xfId="3" xr:uid="{00000000-0005-0000-0000-000009000000}"/>
    <cellStyle name="Κανονικό 2" xfId="1" xr:uid="{00000000-0005-0000-0000-000001000000}"/>
    <cellStyle name="Κανονικό 2 2" xfId="8" xr:uid="{00000000-0005-0000-0000-000002000000}"/>
    <cellStyle name="Κανονικό 3" xfId="4" xr:uid="{00000000-0005-0000-0000-000003000000}"/>
    <cellStyle name="Κανονικό 4" xfId="5" xr:uid="{00000000-0005-0000-0000-000004000000}"/>
    <cellStyle name="Κανονικό 5" xfId="6" xr:uid="{00000000-0005-0000-0000-000005000000}"/>
    <cellStyle name="σύνολο νομισματικής μονάδας" xfId="2" xr:uid="{00000000-0005-0000-0000-000006000000}"/>
    <cellStyle name="σύνολο νομισματικής μονάδας 2" xfId="7" xr:uid="{00000000-0005-0000-0000-000007000000}"/>
    <cellStyle name="σύνολο νομισματικής μονάδας 2 2" xfId="9" xr:uid="{00000000-0005-0000-0000-000008000000}"/>
  </cellStyles>
  <dxfs count="79">
    <dxf>
      <fill>
        <patternFill patternType="solid">
          <fgColor indexed="64"/>
          <bgColor theme="2"/>
        </patternFill>
      </fill>
      <border diagonalUp="0" diagonalDown="0" outline="0">
        <left/>
        <right/>
        <top style="medium">
          <color theme="4" tint="-0.499984740745262"/>
        </top>
        <bottom/>
      </border>
    </dxf>
    <dxf>
      <font>
        <strike val="0"/>
        <outline val="0"/>
        <shadow val="0"/>
        <u val="none"/>
        <vertAlign val="baseline"/>
        <sz val="10"/>
        <color auto="1"/>
        <name val="Century Gothic"/>
        <scheme val="minor"/>
      </font>
      <numFmt numFmtId="167" formatCode="#,##0.00\ &quot;€&quot;"/>
      <fill>
        <patternFill patternType="solid">
          <fgColor indexed="64"/>
          <bgColor theme="2"/>
        </patternFill>
      </fill>
      <alignment horizontal="right" vertical="center" textRotation="0" wrapText="0" indent="0" justifyLastLine="0" shrinkToFit="0" readingOrder="0"/>
    </dxf>
    <dxf>
      <fill>
        <patternFill patternType="solid">
          <fgColor indexed="64"/>
          <bgColor theme="2"/>
        </patternFill>
      </fill>
      <border diagonalUp="0" diagonalDown="0" outline="0">
        <left/>
        <right/>
        <top style="medium">
          <color theme="4" tint="-0.499984740745262"/>
        </top>
        <bottom/>
      </border>
    </dxf>
    <dxf>
      <font>
        <strike val="0"/>
        <outline val="0"/>
        <shadow val="0"/>
        <u val="none"/>
        <vertAlign val="baseline"/>
        <sz val="10"/>
        <color auto="1"/>
        <name val="Century Gothic"/>
        <scheme val="minor"/>
      </font>
      <numFmt numFmtId="167" formatCode="#,##0.00\ &quot;€&quot;"/>
      <fill>
        <patternFill patternType="solid">
          <fgColor indexed="64"/>
          <bgColor theme="2"/>
        </patternFill>
      </fill>
    </dxf>
    <dxf>
      <fill>
        <patternFill patternType="solid">
          <fgColor indexed="64"/>
          <bgColor theme="2"/>
        </patternFill>
      </fill>
      <border diagonalUp="0" diagonalDown="0" outline="0">
        <left/>
        <right/>
        <top style="medium">
          <color theme="4" tint="-0.499984740745262"/>
        </top>
        <bottom/>
      </border>
    </dxf>
    <dxf>
      <numFmt numFmtId="167" formatCode="#,##0.00\ &quot;€&quot;"/>
    </dxf>
    <dxf>
      <fill>
        <patternFill patternType="solid">
          <fgColor indexed="64"/>
          <bgColor theme="2"/>
        </patternFill>
      </fill>
      <border diagonalUp="0" diagonalDown="0" outline="0">
        <left/>
        <right/>
        <top style="medium">
          <color theme="4" tint="-0.499984740745262"/>
        </top>
        <bottom/>
      </border>
    </dxf>
    <dxf>
      <alignment horizontal="general" vertical="bottom" textRotation="0" wrapText="0" indent="0" justifyLastLine="0" shrinkToFit="0" readingOrder="0"/>
    </dxf>
    <dxf>
      <border>
        <top style="medium">
          <color theme="4" tint="-0.499984740745262"/>
        </top>
      </border>
    </dxf>
    <dxf>
      <font>
        <b/>
        <strike val="0"/>
        <outline val="0"/>
        <shadow val="0"/>
        <u val="none"/>
        <vertAlign val="baseline"/>
        <sz val="10"/>
        <color theme="3"/>
        <name val="Century Gothic"/>
        <family val="2"/>
        <scheme val="minor"/>
      </font>
      <fill>
        <patternFill patternType="solid">
          <fgColor indexed="64"/>
          <bgColor theme="2"/>
        </patternFill>
      </fill>
    </dxf>
    <dxf>
      <font>
        <strike val="0"/>
        <outline val="0"/>
        <shadow val="0"/>
        <u val="none"/>
        <vertAlign val="baseline"/>
        <sz val="10"/>
        <color auto="1"/>
        <name val="Century Gothic"/>
        <scheme val="minor"/>
      </font>
      <fill>
        <patternFill patternType="solid">
          <fgColor indexed="64"/>
          <bgColor theme="2"/>
        </patternFill>
      </fill>
    </dxf>
    <dxf>
      <border>
        <bottom style="medium">
          <color theme="4" tint="-0.24994659260841701"/>
        </bottom>
      </border>
    </dxf>
    <dxf>
      <fill>
        <patternFill patternType="solid">
          <fgColor indexed="64"/>
          <bgColor theme="4" tint="-0.249977111117893"/>
        </patternFill>
      </fill>
      <border diagonalUp="0" diagonalDown="0">
        <left/>
        <right/>
        <top/>
        <bottom/>
        <vertical/>
        <horizontal/>
      </border>
    </dxf>
    <dxf>
      <fill>
        <patternFill patternType="solid">
          <fgColor indexed="64"/>
          <bgColor theme="2"/>
        </patternFill>
      </fill>
      <border diagonalUp="0" diagonalDown="0" outline="0">
        <left/>
        <right/>
        <top style="medium">
          <color theme="4" tint="-0.499984740745262"/>
        </top>
        <bottom/>
      </border>
    </dxf>
    <dxf>
      <numFmt numFmtId="167" formatCode="#,##0.00\ &quot;€&quot;"/>
      <fill>
        <patternFill patternType="solid">
          <fgColor indexed="64"/>
          <bgColor theme="2"/>
        </patternFill>
      </fill>
    </dxf>
    <dxf>
      <fill>
        <patternFill patternType="solid">
          <fgColor indexed="64"/>
          <bgColor theme="2"/>
        </patternFill>
      </fill>
      <border diagonalUp="0" diagonalDown="0" outline="0">
        <left/>
        <right/>
        <top style="medium">
          <color theme="4" tint="-0.499984740745262"/>
        </top>
        <bottom/>
      </border>
    </dxf>
    <dxf>
      <numFmt numFmtId="167" formatCode="#,##0.00\ &quot;€&quot;"/>
      <fill>
        <patternFill patternType="solid">
          <fgColor indexed="64"/>
          <bgColor theme="2"/>
        </patternFill>
      </fill>
    </dxf>
    <dxf>
      <fill>
        <patternFill patternType="solid">
          <fgColor indexed="64"/>
          <bgColor theme="2"/>
        </patternFill>
      </fill>
      <border diagonalUp="0" diagonalDown="0" outline="0">
        <left/>
        <right/>
        <top style="medium">
          <color theme="4" tint="-0.499984740745262"/>
        </top>
        <bottom/>
      </border>
    </dxf>
    <dxf>
      <numFmt numFmtId="167" formatCode="#,##0.00\ &quot;€&quot;"/>
      <fill>
        <patternFill patternType="solid">
          <fgColor indexed="64"/>
          <bgColor theme="2"/>
        </patternFill>
      </fill>
    </dxf>
    <dxf>
      <fill>
        <patternFill patternType="solid">
          <fgColor indexed="64"/>
          <bgColor theme="2"/>
        </patternFill>
      </fill>
      <border diagonalUp="0" diagonalDown="0" outline="0">
        <left/>
        <right/>
        <top style="medium">
          <color theme="4" tint="-0.499984740745262"/>
        </top>
        <bottom/>
      </border>
    </dxf>
    <dxf>
      <fill>
        <patternFill patternType="solid">
          <fgColor indexed="64"/>
          <bgColor theme="2"/>
        </patternFill>
      </fill>
      <alignment horizontal="general" vertical="bottom" textRotation="0" wrapText="0" indent="0" justifyLastLine="0" shrinkToFit="0" readingOrder="0"/>
    </dxf>
    <dxf>
      <border>
        <top style="medium">
          <color theme="4" tint="-0.499984740745262"/>
        </top>
      </border>
    </dxf>
    <dxf>
      <font>
        <u val="none"/>
        <vertAlign val="baseline"/>
        <sz val="10"/>
        <name val="Century Gothic"/>
        <scheme val="minor"/>
      </font>
      <fill>
        <patternFill patternType="solid">
          <fgColor indexed="64"/>
          <bgColor theme="2"/>
        </patternFill>
      </fill>
    </dxf>
    <dxf>
      <font>
        <strike val="0"/>
        <outline val="0"/>
        <shadow val="0"/>
        <u val="none"/>
        <vertAlign val="baseline"/>
        <sz val="10"/>
        <color auto="1"/>
        <name val="Century Gothic"/>
        <scheme val="minor"/>
      </font>
      <fill>
        <patternFill patternType="solid">
          <fgColor indexed="64"/>
          <bgColor theme="2"/>
        </patternFill>
      </fill>
    </dxf>
    <dxf>
      <border>
        <bottom style="medium">
          <color theme="4" tint="-0.24994659260841701"/>
        </bottom>
      </border>
    </dxf>
    <dxf>
      <fill>
        <patternFill patternType="solid">
          <fgColor indexed="64"/>
          <bgColor theme="4" tint="-0.249977111117893"/>
        </patternFill>
      </fill>
      <border diagonalUp="0" diagonalDown="0">
        <left/>
        <right/>
        <top/>
        <bottom/>
        <vertical/>
        <horizontal/>
      </border>
    </dxf>
    <dxf>
      <fill>
        <patternFill patternType="solid">
          <fgColor indexed="64"/>
          <bgColor theme="2"/>
        </patternFill>
      </fill>
      <border diagonalUp="0" diagonalDown="0" outline="0">
        <left/>
        <right/>
        <top style="medium">
          <color theme="4" tint="-0.499984740745262"/>
        </top>
        <bottom/>
      </border>
    </dxf>
    <dxf>
      <numFmt numFmtId="167" formatCode="#,##0.00\ &quot;€&quot;"/>
      <fill>
        <patternFill patternType="solid">
          <fgColor indexed="64"/>
          <bgColor theme="2"/>
        </patternFill>
      </fill>
    </dxf>
    <dxf>
      <fill>
        <patternFill patternType="solid">
          <fgColor indexed="64"/>
          <bgColor theme="2"/>
        </patternFill>
      </fill>
      <border diagonalUp="0" diagonalDown="0" outline="0">
        <left/>
        <right/>
        <top style="medium">
          <color theme="4" tint="-0.499984740745262"/>
        </top>
        <bottom/>
      </border>
    </dxf>
    <dxf>
      <numFmt numFmtId="167" formatCode="#,##0.00\ &quot;€&quot;"/>
      <fill>
        <patternFill patternType="solid">
          <fgColor indexed="64"/>
          <bgColor theme="2"/>
        </patternFill>
      </fill>
    </dxf>
    <dxf>
      <fill>
        <patternFill patternType="solid">
          <fgColor indexed="64"/>
          <bgColor theme="2"/>
        </patternFill>
      </fill>
      <border diagonalUp="0" diagonalDown="0" outline="0">
        <left/>
        <right/>
        <top style="medium">
          <color theme="4" tint="-0.499984740745262"/>
        </top>
        <bottom/>
      </border>
    </dxf>
    <dxf>
      <numFmt numFmtId="167" formatCode="#,##0.00\ &quot;€&quot;"/>
      <fill>
        <patternFill patternType="solid">
          <fgColor indexed="64"/>
          <bgColor theme="2"/>
        </patternFill>
      </fill>
    </dxf>
    <dxf>
      <fill>
        <patternFill patternType="solid">
          <fgColor indexed="64"/>
          <bgColor theme="2"/>
        </patternFill>
      </fill>
      <border diagonalUp="0" diagonalDown="0" outline="0">
        <left/>
        <right/>
        <top style="medium">
          <color theme="4" tint="-0.499984740745262"/>
        </top>
        <bottom/>
      </border>
    </dxf>
    <dxf>
      <fill>
        <patternFill patternType="solid">
          <fgColor indexed="64"/>
          <bgColor theme="2"/>
        </patternFill>
      </fill>
      <alignment horizontal="general" vertical="bottom" textRotation="0" wrapText="0" indent="0" justifyLastLine="0" shrinkToFit="0" readingOrder="0"/>
    </dxf>
    <dxf>
      <border>
        <top style="medium">
          <color theme="4" tint="-0.499984740745262"/>
        </top>
      </border>
    </dxf>
    <dxf>
      <font>
        <u val="none"/>
        <vertAlign val="baseline"/>
        <name val="Century Gothic"/>
        <scheme val="minor"/>
      </font>
      <fill>
        <patternFill patternType="solid">
          <fgColor indexed="64"/>
          <bgColor theme="2"/>
        </patternFill>
      </fill>
    </dxf>
    <dxf>
      <font>
        <strike val="0"/>
        <outline val="0"/>
        <shadow val="0"/>
        <u val="none"/>
        <vertAlign val="baseline"/>
        <sz val="10"/>
        <color auto="1"/>
        <name val="Century Gothic"/>
        <scheme val="minor"/>
      </font>
      <fill>
        <patternFill patternType="solid">
          <fgColor indexed="64"/>
          <bgColor theme="2"/>
        </patternFill>
      </fill>
    </dxf>
    <dxf>
      <border>
        <bottom style="medium">
          <color theme="4" tint="-0.24994659260841701"/>
        </bottom>
      </border>
    </dxf>
    <dxf>
      <fill>
        <patternFill patternType="solid">
          <fgColor indexed="64"/>
          <bgColor theme="4" tint="-0.249977111117893"/>
        </patternFill>
      </fill>
      <border diagonalUp="0" diagonalDown="0">
        <left/>
        <right/>
        <top/>
        <bottom/>
        <vertical/>
        <horizontal/>
      </border>
    </dxf>
    <dxf>
      <fill>
        <patternFill patternType="solid">
          <fgColor indexed="64"/>
          <bgColor theme="2"/>
        </patternFill>
      </fill>
      <border diagonalUp="0" diagonalDown="0" outline="0">
        <left/>
        <right/>
        <top style="medium">
          <color theme="4" tint="-0.499984740745262"/>
        </top>
        <bottom/>
      </border>
    </dxf>
    <dxf>
      <numFmt numFmtId="167" formatCode="#,##0.00\ &quot;€&quot;"/>
      <fill>
        <patternFill patternType="solid">
          <fgColor indexed="64"/>
          <bgColor theme="2"/>
        </patternFill>
      </fill>
    </dxf>
    <dxf>
      <fill>
        <patternFill patternType="solid">
          <fgColor indexed="64"/>
          <bgColor theme="2"/>
        </patternFill>
      </fill>
      <border diagonalUp="0" diagonalDown="0" outline="0">
        <left/>
        <right/>
        <top style="medium">
          <color theme="4" tint="-0.499984740745262"/>
        </top>
        <bottom/>
      </border>
    </dxf>
    <dxf>
      <numFmt numFmtId="167" formatCode="#,##0.00\ &quot;€&quot;"/>
      <fill>
        <patternFill patternType="solid">
          <fgColor indexed="64"/>
          <bgColor theme="2"/>
        </patternFill>
      </fill>
    </dxf>
    <dxf>
      <fill>
        <patternFill patternType="solid">
          <fgColor indexed="64"/>
          <bgColor theme="2"/>
        </patternFill>
      </fill>
      <border diagonalUp="0" diagonalDown="0" outline="0">
        <left/>
        <right/>
        <top style="medium">
          <color theme="4" tint="-0.499984740745262"/>
        </top>
        <bottom/>
      </border>
    </dxf>
    <dxf>
      <numFmt numFmtId="167" formatCode="#,##0.00\ &quot;€&quot;"/>
      <fill>
        <patternFill patternType="solid">
          <fgColor indexed="64"/>
          <bgColor theme="2"/>
        </patternFill>
      </fill>
    </dxf>
    <dxf>
      <fill>
        <patternFill patternType="solid">
          <fgColor indexed="64"/>
          <bgColor theme="2"/>
        </patternFill>
      </fill>
      <border diagonalUp="0" diagonalDown="0" outline="0">
        <left/>
        <right/>
        <top style="medium">
          <color theme="4" tint="-0.499984740745262"/>
        </top>
        <bottom/>
      </border>
    </dxf>
    <dxf>
      <fill>
        <patternFill patternType="solid">
          <fgColor indexed="64"/>
          <bgColor theme="2"/>
        </patternFill>
      </fill>
      <alignment horizontal="general" vertical="bottom" textRotation="0" wrapText="0" indent="0" justifyLastLine="0" shrinkToFit="0" readingOrder="0"/>
    </dxf>
    <dxf>
      <border>
        <top style="medium">
          <color theme="4" tint="-0.499984740745262"/>
        </top>
      </border>
    </dxf>
    <dxf>
      <font>
        <u val="none"/>
        <vertAlign val="baseline"/>
        <sz val="10"/>
        <name val="Century Gothic"/>
        <scheme val="minor"/>
      </font>
      <fill>
        <patternFill patternType="solid">
          <fgColor indexed="64"/>
          <bgColor theme="2"/>
        </patternFill>
      </fill>
    </dxf>
    <dxf>
      <font>
        <strike val="0"/>
        <outline val="0"/>
        <shadow val="0"/>
        <u val="none"/>
        <vertAlign val="baseline"/>
        <sz val="10"/>
        <color auto="1"/>
        <name val="Century Gothic"/>
        <scheme val="minor"/>
      </font>
      <fill>
        <patternFill patternType="solid">
          <fgColor indexed="64"/>
          <bgColor theme="2"/>
        </patternFill>
      </fill>
    </dxf>
    <dxf>
      <border>
        <bottom style="medium">
          <color theme="4" tint="-0.249977111117893"/>
        </bottom>
      </border>
    </dxf>
    <dxf>
      <fill>
        <patternFill patternType="solid">
          <fgColor indexed="64"/>
          <bgColor theme="4" tint="-0.249977111117893"/>
        </patternFill>
      </fill>
      <border diagonalUp="0" diagonalDown="0">
        <left/>
        <right/>
        <top/>
        <bottom/>
        <vertical/>
        <horizontal/>
      </border>
    </dxf>
    <dxf>
      <fill>
        <patternFill patternType="solid">
          <fgColor indexed="64"/>
          <bgColor theme="2"/>
        </patternFill>
      </fill>
      <border diagonalUp="0" diagonalDown="0" outline="0">
        <left/>
        <right/>
        <top style="medium">
          <color theme="4" tint="-0.499984740745262"/>
        </top>
        <bottom/>
      </border>
    </dxf>
    <dxf>
      <numFmt numFmtId="167" formatCode="#,##0.00\ &quot;€&quot;"/>
      <fill>
        <patternFill patternType="solid">
          <fgColor indexed="64"/>
          <bgColor theme="2"/>
        </patternFill>
      </fill>
    </dxf>
    <dxf>
      <fill>
        <patternFill patternType="solid">
          <fgColor indexed="64"/>
          <bgColor theme="2"/>
        </patternFill>
      </fill>
      <border diagonalUp="0" diagonalDown="0" outline="0">
        <left/>
        <right/>
        <top style="medium">
          <color theme="4" tint="-0.499984740745262"/>
        </top>
        <bottom/>
      </border>
    </dxf>
    <dxf>
      <numFmt numFmtId="167" formatCode="#,##0.00\ &quot;€&quot;"/>
      <fill>
        <patternFill patternType="solid">
          <fgColor indexed="64"/>
          <bgColor theme="2"/>
        </patternFill>
      </fill>
    </dxf>
    <dxf>
      <fill>
        <patternFill patternType="solid">
          <fgColor indexed="64"/>
          <bgColor theme="2"/>
        </patternFill>
      </fill>
      <border diagonalUp="0" diagonalDown="0" outline="0">
        <left/>
        <right/>
        <top style="medium">
          <color theme="4" tint="-0.499984740745262"/>
        </top>
        <bottom/>
      </border>
    </dxf>
    <dxf>
      <numFmt numFmtId="167" formatCode="#,##0.00\ &quot;€&quot;"/>
      <fill>
        <patternFill patternType="solid">
          <fgColor indexed="64"/>
          <bgColor theme="2"/>
        </patternFill>
      </fill>
    </dxf>
    <dxf>
      <fill>
        <patternFill patternType="solid">
          <fgColor indexed="64"/>
          <bgColor theme="2"/>
        </patternFill>
      </fill>
      <border diagonalUp="0" diagonalDown="0" outline="0">
        <left/>
        <right/>
        <top style="medium">
          <color theme="4" tint="-0.499984740745262"/>
        </top>
        <bottom/>
      </border>
    </dxf>
    <dxf>
      <fill>
        <patternFill patternType="solid">
          <fgColor indexed="64"/>
          <bgColor theme="2"/>
        </patternFill>
      </fill>
      <alignment horizontal="general" vertical="bottom" textRotation="0" wrapText="0" indent="0" justifyLastLine="0" shrinkToFit="0" readingOrder="0"/>
    </dxf>
    <dxf>
      <border>
        <top style="medium">
          <color theme="4" tint="-0.499984740745262"/>
        </top>
      </border>
    </dxf>
    <dxf>
      <font>
        <u val="none"/>
        <vertAlign val="baseline"/>
        <sz val="10"/>
        <name val="Century Gothic"/>
        <scheme val="minor"/>
      </font>
      <fill>
        <patternFill patternType="solid">
          <fgColor indexed="64"/>
          <bgColor theme="2"/>
        </patternFill>
      </fill>
    </dxf>
    <dxf>
      <font>
        <strike val="0"/>
        <outline val="0"/>
        <shadow val="0"/>
        <u val="none"/>
        <vertAlign val="baseline"/>
        <sz val="10"/>
        <color auto="1"/>
        <name val="Century Gothic"/>
        <scheme val="minor"/>
      </font>
      <fill>
        <patternFill patternType="solid">
          <fgColor indexed="64"/>
          <bgColor theme="2"/>
        </patternFill>
      </fill>
    </dxf>
    <dxf>
      <border>
        <bottom style="medium">
          <color theme="4" tint="-0.249977111117893"/>
        </bottom>
      </border>
    </dxf>
    <dxf>
      <fill>
        <patternFill patternType="solid">
          <fgColor indexed="64"/>
          <bgColor theme="4" tint="-0.249977111117893"/>
        </patternFill>
      </fill>
      <border diagonalUp="0" diagonalDown="0">
        <left/>
        <right/>
        <top/>
        <bottom/>
        <vertical/>
        <horizontal/>
      </border>
    </dxf>
    <dxf>
      <numFmt numFmtId="167" formatCode="#,##0.00\ &quot;€&quot;"/>
      <fill>
        <patternFill patternType="solid">
          <fgColor indexed="64"/>
          <bgColor theme="2"/>
        </patternFill>
      </fill>
      <border diagonalUp="0" diagonalDown="0" outline="0">
        <left/>
        <right/>
        <top style="medium">
          <color theme="4" tint="-0.499984740745262"/>
        </top>
        <bottom/>
      </border>
    </dxf>
    <dxf>
      <numFmt numFmtId="167" formatCode="#,##0.00\ &quot;€&quot;"/>
      <fill>
        <patternFill patternType="solid">
          <fgColor indexed="64"/>
          <bgColor theme="2"/>
        </patternFill>
      </fill>
    </dxf>
    <dxf>
      <numFmt numFmtId="167" formatCode="#,##0.00\ &quot;€&quot;"/>
      <fill>
        <patternFill patternType="solid">
          <fgColor indexed="64"/>
          <bgColor theme="2"/>
        </patternFill>
      </fill>
      <border diagonalUp="0" diagonalDown="0" outline="0">
        <left/>
        <right/>
        <top style="medium">
          <color theme="4" tint="-0.499984740745262"/>
        </top>
        <bottom/>
      </border>
    </dxf>
    <dxf>
      <numFmt numFmtId="167" formatCode="#,##0.00\ &quot;€&quot;"/>
      <fill>
        <patternFill patternType="solid">
          <fgColor indexed="64"/>
          <bgColor theme="2"/>
        </patternFill>
      </fill>
    </dxf>
    <dxf>
      <numFmt numFmtId="167" formatCode="#,##0.00\ &quot;€&quot;"/>
      <fill>
        <patternFill patternType="solid">
          <fgColor indexed="64"/>
          <bgColor theme="2"/>
        </patternFill>
      </fill>
      <border diagonalUp="0" diagonalDown="0" outline="0">
        <left/>
        <right/>
        <top style="medium">
          <color theme="4" tint="-0.499984740745262"/>
        </top>
        <bottom/>
      </border>
    </dxf>
    <dxf>
      <numFmt numFmtId="167" formatCode="#,##0.00\ &quot;€&quot;"/>
      <fill>
        <patternFill patternType="solid">
          <fgColor indexed="64"/>
          <bgColor theme="2"/>
        </patternFill>
      </fill>
    </dxf>
    <dxf>
      <fill>
        <patternFill patternType="solid">
          <fgColor indexed="64"/>
          <bgColor theme="2"/>
        </patternFill>
      </fill>
      <border diagonalUp="0" diagonalDown="0" outline="0">
        <left/>
        <right/>
        <top style="medium">
          <color theme="4" tint="-0.499984740745262"/>
        </top>
        <bottom/>
      </border>
    </dxf>
    <dxf>
      <fill>
        <patternFill patternType="solid">
          <fgColor indexed="64"/>
          <bgColor theme="2"/>
        </patternFill>
      </fill>
      <alignment horizontal="general" vertical="bottom" textRotation="0" wrapText="0" indent="0" justifyLastLine="0" shrinkToFit="0" readingOrder="0"/>
    </dxf>
    <dxf>
      <border>
        <top style="medium">
          <color theme="4" tint="-0.499984740745262"/>
        </top>
      </border>
    </dxf>
    <dxf>
      <font>
        <b/>
        <strike val="0"/>
        <outline val="0"/>
        <shadow val="0"/>
        <u val="none"/>
        <vertAlign val="baseline"/>
        <sz val="10"/>
        <color theme="4"/>
        <name val="Century Gothic"/>
        <family val="2"/>
        <scheme val="minor"/>
      </font>
      <fill>
        <patternFill patternType="solid">
          <fgColor indexed="64"/>
          <bgColor theme="2"/>
        </patternFill>
      </fill>
      <border diagonalUp="0" diagonalDown="0" outline="0">
        <left style="thin">
          <color theme="4" tint="0.39994506668294322"/>
        </left>
        <right style="thin">
          <color theme="4" tint="0.39994506668294322"/>
        </right>
        <top/>
        <bottom/>
      </border>
    </dxf>
    <dxf>
      <font>
        <strike val="0"/>
        <outline val="0"/>
        <shadow val="0"/>
        <u val="none"/>
        <vertAlign val="baseline"/>
        <sz val="10"/>
        <color auto="1"/>
        <name val="Century Gothic"/>
        <scheme val="minor"/>
      </font>
      <fill>
        <patternFill patternType="solid">
          <fgColor indexed="64"/>
          <bgColor theme="2"/>
        </patternFill>
      </fill>
    </dxf>
    <dxf>
      <border>
        <bottom style="medium">
          <color theme="4" tint="-0.24994659260841701"/>
        </bottom>
      </border>
    </dxf>
    <dxf>
      <fill>
        <patternFill patternType="solid">
          <fgColor indexed="64"/>
          <bgColor theme="4" tint="-0.249977111117893"/>
        </patternFill>
      </fill>
      <border diagonalUp="0" diagonalDown="0">
        <left/>
        <right/>
        <top/>
        <bottom/>
        <vertical/>
        <horizontal/>
      </border>
    </dxf>
    <dxf>
      <font>
        <color theme="5" tint="-0.24994659260841701"/>
      </font>
    </dxf>
  </dxfs>
  <tableStyles count="0" defaultTableStyle="TableStyleMedium9"/>
  <colors>
    <indexedColors>
      <rgbColor rgb="FF000000"/>
      <rgbColor rgb="FFFFFFFF"/>
      <rgbColor rgb="FFFF0000"/>
      <rgbColor rgb="FF00FF00"/>
      <rgbColor rgb="FF0000FF"/>
      <rgbColor rgb="FFFFFF00"/>
      <rgbColor rgb="FFFF00FF"/>
      <rgbColor rgb="FF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CFD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Δώρα" displayName="Δώρα" ref="B8:E15" totalsRowCount="1" headerRowDxfId="77" dataDxfId="75" totalsRowDxfId="74" headerRowBorderDxfId="76" totalsRowBorderDxfId="73">
  <autoFilter ref="B8:E14" xr:uid="{00000000-0009-0000-0100-000001000000}">
    <filterColumn colId="0" hiddenButton="1"/>
    <filterColumn colId="1" hiddenButton="1"/>
    <filterColumn colId="2" hiddenButton="1"/>
    <filterColumn colId="3" hiddenButton="1"/>
  </autoFilter>
  <tableColumns count="4">
    <tableColumn id="1" xr3:uid="{00000000-0010-0000-0000-000001000000}" name="Στοιχείο" totalsRowLabel="Άθροισμα" dataDxfId="72" totalsRowDxfId="71" totalsRowCellStyle="αριθμός συνόλου"/>
    <tableColumn id="2" xr3:uid="{00000000-0010-0000-0000-000002000000}" name="Προϋπολογισμός" totalsRowFunction="sum" dataDxfId="70" totalsRowDxfId="69" totalsRowCellStyle="σύνολο νομισματικής μονάδας"/>
    <tableColumn id="3" xr3:uid="{00000000-0010-0000-0000-000003000000}" name="Πραγματικό ποσό" totalsRowFunction="sum" dataDxfId="68" totalsRowDxfId="67" totalsRowCellStyle="σύνολο νομισματικής μονάδας"/>
    <tableColumn id="4" xr3:uid="{00000000-0010-0000-0000-000004000000}" name="Διαφορά" totalsRowFunction="sum" dataDxfId="66" totalsRowDxfId="65" totalsRowCellStyle="σύνολο νομισματικής μονάδας">
      <calculatedColumnFormula>Δώρα[[#This Row],[Προϋπολογισμός]]-Δώρα[[#This Row],[Πραγματικό ποσό]]</calculatedColumnFormula>
    </tableColumn>
  </tableColumns>
  <tableStyleInfo showFirstColumn="1" showLastColumn="0" showRowStripes="1" showColumnStripes="0"/>
  <extLst>
    <ext xmlns:x14="http://schemas.microsoft.com/office/spreadsheetml/2009/9/main" uri="{504A1905-F514-4f6f-8877-14C23A59335A}">
      <x14:table altTextSummary="Εισαγάγετε τα είδη δώρων, τον προϋπολογισμό και τα πραγματικά έξοδα σε αυτόν τον πίνακα. Η διαφορά υπολογίζεται αυτόματα και τα εικονίδια ενημερώνονται"/>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Συσκευασία" displayName="Συσκευασία" ref="B17:E24" totalsRowCount="1" headerRowDxfId="64" dataDxfId="62" totalsRowDxfId="61" headerRowBorderDxfId="63" totalsRowBorderDxfId="60">
  <autoFilter ref="B17:E23" xr:uid="{00000000-0009-0000-0100-000004000000}">
    <filterColumn colId="0" hiddenButton="1"/>
    <filterColumn colId="1" hiddenButton="1"/>
    <filterColumn colId="2" hiddenButton="1"/>
    <filterColumn colId="3" hiddenButton="1"/>
  </autoFilter>
  <tableColumns count="4">
    <tableColumn id="1" xr3:uid="{00000000-0010-0000-0100-000001000000}" name="Στοιχείο" totalsRowLabel="Άθροισμα" dataDxfId="59" totalsRowDxfId="58" totalsRowCellStyle="αριθμός συνόλου"/>
    <tableColumn id="2" xr3:uid="{00000000-0010-0000-0100-000002000000}" name="Προϋπολογισμός" totalsRowFunction="sum" dataDxfId="57" totalsRowDxfId="56" totalsRowCellStyle="σύνολο νομισματικής μονάδας"/>
    <tableColumn id="3" xr3:uid="{00000000-0010-0000-0100-000003000000}" name="Πραγματικό ποσό" totalsRowFunction="sum" dataDxfId="55" totalsRowDxfId="54" totalsRowCellStyle="σύνολο νομισματικής μονάδας"/>
    <tableColumn id="4" xr3:uid="{00000000-0010-0000-0100-000004000000}" name="Διαφορά" totalsRowFunction="sum" dataDxfId="53" totalsRowDxfId="52" totalsRowCellStyle="σύνολο νομισματικής μονάδας">
      <calculatedColumnFormula>Συσκευασία[[#This Row],[Προϋπολογισμός]]-Συσκευασία[[#This Row],[Πραγματικό ποσό]]</calculatedColumnFormula>
    </tableColumn>
  </tableColumns>
  <tableStyleInfo showFirstColumn="1" showLastColumn="0" showRowStripes="1" showColumnStripes="0"/>
  <extLst>
    <ext xmlns:x14="http://schemas.microsoft.com/office/spreadsheetml/2009/9/main" uri="{504A1905-F514-4f6f-8877-14C23A59335A}">
      <x14:table altTextSummary="Εισαγάγετε τα είδη συσκευασίας, τον προϋπολογισμό και τα πραγματικά έξοδα σε αυτόν τον πίνακα. Η διαφορά υπολογίζεται αυτόματα και τα εικονίδια ενημερώνονται"/>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Ψυχαγωγία" displayName="Ψυχαγωγία" ref="I17:L25" totalsRowCount="1" headerRowDxfId="51" dataDxfId="49" totalsRowDxfId="48" headerRowBorderDxfId="50" totalsRowBorderDxfId="47">
  <autoFilter ref="I17:L24" xr:uid="{00000000-0009-0000-0100-000005000000}">
    <filterColumn colId="0" hiddenButton="1"/>
    <filterColumn colId="1" hiddenButton="1"/>
    <filterColumn colId="2" hiddenButton="1"/>
    <filterColumn colId="3" hiddenButton="1"/>
  </autoFilter>
  <tableColumns count="4">
    <tableColumn id="1" xr3:uid="{00000000-0010-0000-0200-000001000000}" name="Στοιχείο" totalsRowLabel="Άθροισμα" dataDxfId="46" totalsRowDxfId="45" totalsRowCellStyle="αριθμός συνόλου"/>
    <tableColumn id="2" xr3:uid="{00000000-0010-0000-0200-000002000000}" name="Προϋπολογισμός" totalsRowFunction="sum" dataDxfId="44" totalsRowDxfId="43" totalsRowCellStyle="σύνολο νομισματικής μονάδας"/>
    <tableColumn id="3" xr3:uid="{00000000-0010-0000-0200-000003000000}" name="Πραγματικό ποσό" totalsRowFunction="sum" dataDxfId="42" totalsRowDxfId="41" totalsRowCellStyle="σύνολο νομισματικής μονάδας"/>
    <tableColumn id="4" xr3:uid="{00000000-0010-0000-0200-000004000000}" name="Διαφορά" totalsRowFunction="sum" dataDxfId="40" totalsRowDxfId="39" totalsRowCellStyle="σύνολο νομισματικής μονάδας">
      <calculatedColumnFormula>Ψυχαγωγία[[#This Row],[Προϋπολογισμός]]-Ψυχαγωγία[[#This Row],[Πραγματικό ποσό]]</calculatedColumnFormula>
    </tableColumn>
  </tableColumns>
  <tableStyleInfo showFirstColumn="1" showLastColumn="0" showRowStripes="1" showColumnStripes="0"/>
  <extLst>
    <ext xmlns:x14="http://schemas.microsoft.com/office/spreadsheetml/2009/9/main" uri="{504A1905-F514-4f6f-8877-14C23A59335A}">
      <x14:table altTextSummary="Εισαγάγετε τα στοιχεία ψυχαγωγίας, τον προϋπολογισμό και τα πραγματικά έξοδα σε αυτόν τον πίνακα. Η διαφορά υπολογίζεται αυτόματα και τα εικονίδια ενημερώνονται"/>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Διάφορα" displayName="Διάφορα" ref="I27:L31" totalsRowCount="1" headerRowDxfId="38" dataDxfId="36" totalsRowDxfId="35" headerRowBorderDxfId="37" totalsRowBorderDxfId="34">
  <autoFilter ref="I27:L30" xr:uid="{00000000-0009-0000-0100-000007000000}">
    <filterColumn colId="0" hiddenButton="1"/>
    <filterColumn colId="1" hiddenButton="1"/>
    <filterColumn colId="2" hiddenButton="1"/>
    <filterColumn colId="3" hiddenButton="1"/>
  </autoFilter>
  <tableColumns count="4">
    <tableColumn id="1" xr3:uid="{00000000-0010-0000-0300-000001000000}" name="Στοιχείο" totalsRowLabel="Άθροισμα" dataDxfId="33" totalsRowDxfId="32" totalsRowCellStyle="αριθμός συνόλου"/>
    <tableColumn id="2" xr3:uid="{00000000-0010-0000-0300-000002000000}" name="Προϋπολογισμός" totalsRowFunction="sum" dataDxfId="31" totalsRowDxfId="30" totalsRowCellStyle="σύνολο νομισματικής μονάδας"/>
    <tableColumn id="3" xr3:uid="{00000000-0010-0000-0300-000003000000}" name="Πραγματικό ποσό" totalsRowFunction="sum" dataDxfId="29" totalsRowDxfId="28" totalsRowCellStyle="σύνολο νομισματικής μονάδας"/>
    <tableColumn id="4" xr3:uid="{00000000-0010-0000-0300-000004000000}" name="Διαφορά" totalsRowFunction="sum" dataDxfId="27" totalsRowDxfId="26" totalsRowCellStyle="σύνολο νομισματικής μονάδας">
      <calculatedColumnFormula>Διάφορα[[#This Row],[Προϋπολογισμός]]-Διάφορα[[#This Row],[Πραγματικό ποσό]]</calculatedColumnFormula>
    </tableColumn>
  </tableColumns>
  <tableStyleInfo showFirstColumn="1" showLastColumn="0" showRowStripes="1" showColumnStripes="0"/>
  <extLst>
    <ext xmlns:x14="http://schemas.microsoft.com/office/spreadsheetml/2009/9/main" uri="{504A1905-F514-4f6f-8877-14C23A59335A}">
      <x14:table altTextSummary="Εισαγάγετε τα στοιχεία για τα διάφορα, τον προϋπολογισμό και τα πραγματικά έξοδα σε αυτόν τον πίνακα. Η διαφορά υπολογίζεται αυτόματα και τα εικονίδια ενημερώνονται"/>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Ταξίδια" displayName="Ταξίδια" ref="B27:E32" totalsRowCount="1" headerRowDxfId="25" dataDxfId="23" totalsRowDxfId="22" headerRowBorderDxfId="24" totalsRowBorderDxfId="21">
  <autoFilter ref="B27:E31" xr:uid="{00000000-0009-0000-0100-000006000000}">
    <filterColumn colId="0" hiddenButton="1"/>
    <filterColumn colId="1" hiddenButton="1"/>
    <filterColumn colId="2" hiddenButton="1"/>
    <filterColumn colId="3" hiddenButton="1"/>
  </autoFilter>
  <tableColumns count="4">
    <tableColumn id="1" xr3:uid="{00000000-0010-0000-0400-000001000000}" name="Στοιχείο" totalsRowLabel="Άθροισμα" dataDxfId="20" totalsRowDxfId="19" totalsRowCellStyle="αριθμός συνόλου"/>
    <tableColumn id="2" xr3:uid="{00000000-0010-0000-0400-000002000000}" name="Προϋπολογισμός" totalsRowFunction="sum" dataDxfId="18" totalsRowDxfId="17" totalsRowCellStyle="σύνολο νομισματικής μονάδας"/>
    <tableColumn id="3" xr3:uid="{00000000-0010-0000-0400-000003000000}" name="Πραγματικό ποσό" totalsRowFunction="sum" dataDxfId="16" totalsRowDxfId="15" totalsRowCellStyle="σύνολο νομισματικής μονάδας"/>
    <tableColumn id="4" xr3:uid="{00000000-0010-0000-0400-000004000000}" name="Διαφορά" totalsRowFunction="sum" dataDxfId="14" totalsRowDxfId="13" totalsRowCellStyle="σύνολο νομισματικής μονάδας">
      <calculatedColumnFormula>Ταξίδια[[#This Row],[Προϋπολογισμός]]-Ταξίδια[[#This Row],[Πραγματικό ποσό]]</calculatedColumnFormula>
    </tableColumn>
  </tableColumns>
  <tableStyleInfo showFirstColumn="1" showLastColumn="0" showRowStripes="1" showColumnStripes="0"/>
  <extLst>
    <ext xmlns:x14="http://schemas.microsoft.com/office/spreadsheetml/2009/9/main" uri="{504A1905-F514-4f6f-8877-14C23A59335A}">
      <x14:table altTextSummary="Εισαγάγετε τα στοιχεία ταξιδιού, τον προϋπολογισμό και τα πραγματικά έξοδα σε αυτόν τον πίνακα. Η διαφορά υπολογίζεται αυτόματα και τα εικονίδια ενημερώνονται"/>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5000000}" name="Γεύματα" displayName="Γεύματα" ref="I8:L13" totalsRowCount="1" headerRowDxfId="12" dataDxfId="10" totalsRowDxfId="9" headerRowBorderDxfId="11" totalsRowBorderDxfId="8">
  <autoFilter ref="I8:L12" xr:uid="{00000000-0009-0000-0100-000002000000}">
    <filterColumn colId="0" hiddenButton="1"/>
    <filterColumn colId="1" hiddenButton="1"/>
    <filterColumn colId="2" hiddenButton="1"/>
    <filterColumn colId="3" hiddenButton="1"/>
  </autoFilter>
  <tableColumns count="4">
    <tableColumn id="1" xr3:uid="{00000000-0010-0000-0500-000001000000}" name="Στοιχείο" totalsRowLabel="Άθροισμα" dataDxfId="7" totalsRowDxfId="6" totalsRowCellStyle="αριθμός συνόλου"/>
    <tableColumn id="2" xr3:uid="{00000000-0010-0000-0500-000002000000}" name="Προϋπολογισμός" totalsRowFunction="sum" dataDxfId="5" totalsRowDxfId="4" totalsRowCellStyle="σύνολο νομισματικής μονάδας"/>
    <tableColumn id="3" xr3:uid="{00000000-0010-0000-0500-000003000000}" name="Πραγματικό ποσό" totalsRowFunction="sum" dataDxfId="3" totalsRowDxfId="2" totalsRowCellStyle="σύνολο νομισματικής μονάδας"/>
    <tableColumn id="4" xr3:uid="{00000000-0010-0000-0500-000004000000}" name="Διαφορά" totalsRowFunction="sum" dataDxfId="1" totalsRowDxfId="0" totalsRowCellStyle="σύνολο νομισματικής μονάδας">
      <calculatedColumnFormula>Γεύματα[[#This Row],[Προϋπολογισμός]]-Γεύματα[[#This Row],[Πραγματικό ποσό]]</calculatedColumnFormula>
    </tableColumn>
  </tableColumns>
  <tableStyleInfo showFirstColumn="1" showLastColumn="0" showRowStripes="1" showColumnStripes="0"/>
  <extLst>
    <ext xmlns:x14="http://schemas.microsoft.com/office/spreadsheetml/2009/9/main" uri="{504A1905-F514-4f6f-8877-14C23A59335A}">
      <x14:table altTextSummary="Εισαγάγετε τα στοιχεία γευμάτων, τον προϋπολογισμό και τα πραγματικά έξοδα σε αυτόν τον πίνακα. Η διαφορά υπολογίζεται αυτόματα και τα εικονίδια ενημερώνονται"/>
    </ext>
  </extLst>
</table>
</file>

<file path=xl/theme/theme1.xml><?xml version="1.0" encoding="utf-8"?>
<a:theme xmlns:a="http://schemas.openxmlformats.org/drawingml/2006/main" name="Office Theme">
  <a:themeElements>
    <a:clrScheme name="Custom 142">
      <a:dk1>
        <a:sysClr val="windowText" lastClr="000000"/>
      </a:dk1>
      <a:lt1>
        <a:sysClr val="window" lastClr="FFFFFF"/>
      </a:lt1>
      <a:dk2>
        <a:srgbClr val="704866"/>
      </a:dk2>
      <a:lt2>
        <a:srgbClr val="EDF2F9"/>
      </a:lt2>
      <a:accent1>
        <a:srgbClr val="4579B9"/>
      </a:accent1>
      <a:accent2>
        <a:srgbClr val="EF435C"/>
      </a:accent2>
      <a:accent3>
        <a:srgbClr val="72C48E"/>
      </a:accent3>
      <a:accent4>
        <a:srgbClr val="8064A2"/>
      </a:accent4>
      <a:accent5>
        <a:srgbClr val="4AA6A6"/>
      </a:accent5>
      <a:accent6>
        <a:srgbClr val="FCB316"/>
      </a:accent6>
      <a:hlink>
        <a:srgbClr val="0000FF"/>
      </a:hlink>
      <a:folHlink>
        <a:srgbClr val="800080"/>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E22FBB-70EC-426C-BB07-D35536D44E0E}">
  <dimension ref="B1:B7"/>
  <sheetViews>
    <sheetView showGridLines="0" tabSelected="1" workbookViewId="0"/>
  </sheetViews>
  <sheetFormatPr defaultRowHeight="12.75" x14ac:dyDescent="0.2"/>
  <cols>
    <col min="1" max="1" width="2.7109375" customWidth="1"/>
    <col min="2" max="2" width="79.5703125" customWidth="1"/>
    <col min="3" max="3" width="2.7109375" customWidth="1"/>
  </cols>
  <sheetData>
    <row r="1" spans="2:2" ht="20.25" x14ac:dyDescent="0.3">
      <c r="B1" s="24" t="s">
        <v>0</v>
      </c>
    </row>
    <row r="2" spans="2:2" ht="27" customHeight="1" x14ac:dyDescent="0.2">
      <c r="B2" s="25" t="s">
        <v>47</v>
      </c>
    </row>
    <row r="3" spans="2:2" ht="31.5" customHeight="1" x14ac:dyDescent="0.2">
      <c r="B3" s="25" t="s">
        <v>49</v>
      </c>
    </row>
    <row r="4" spans="2:2" ht="33.75" customHeight="1" x14ac:dyDescent="0.2">
      <c r="B4" s="25" t="s">
        <v>50</v>
      </c>
    </row>
    <row r="5" spans="2:2" ht="39.950000000000003" customHeight="1" x14ac:dyDescent="0.2">
      <c r="B5" s="26" t="s">
        <v>1</v>
      </c>
    </row>
    <row r="6" spans="2:2" ht="81" customHeight="1" x14ac:dyDescent="0.2">
      <c r="B6" s="25" t="s">
        <v>48</v>
      </c>
    </row>
    <row r="7" spans="2:2" ht="49.5" customHeight="1" x14ac:dyDescent="0.2">
      <c r="B7" s="25" t="s">
        <v>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fitToPage="1"/>
  </sheetPr>
  <dimension ref="A1:Q37"/>
  <sheetViews>
    <sheetView showGridLines="0" zoomScale="85" zoomScaleNormal="85" workbookViewId="0"/>
  </sheetViews>
  <sheetFormatPr defaultColWidth="9.140625" defaultRowHeight="13.5" x14ac:dyDescent="0.25"/>
  <cols>
    <col min="1" max="1" width="2.7109375" style="27" customWidth="1"/>
    <col min="2" max="2" width="75.140625" style="4" bestFit="1" customWidth="1"/>
    <col min="3" max="3" width="22" style="4" customWidth="1"/>
    <col min="4" max="4" width="22.7109375" style="4" bestFit="1" customWidth="1"/>
    <col min="5" max="5" width="15.42578125" style="4" customWidth="1"/>
    <col min="6" max="6" width="5" style="4" customWidth="1"/>
    <col min="7" max="7" width="1.42578125" style="4" customWidth="1"/>
    <col min="8" max="8" width="5" style="4" customWidth="1"/>
    <col min="9" max="9" width="75.140625" style="4" bestFit="1" customWidth="1"/>
    <col min="10" max="10" width="22" style="4" customWidth="1"/>
    <col min="11" max="11" width="22.7109375" style="4" bestFit="1" customWidth="1"/>
    <col min="12" max="12" width="15.42578125" style="4" customWidth="1"/>
    <col min="13" max="13" width="3.7109375" style="4" customWidth="1"/>
    <col min="14" max="16384" width="9.140625" style="4"/>
  </cols>
  <sheetData>
    <row r="1" spans="1:17" ht="40.5" customHeight="1" x14ac:dyDescent="0.25">
      <c r="A1" s="27" t="s">
        <v>51</v>
      </c>
    </row>
    <row r="2" spans="1:17" ht="37.5" customHeight="1" x14ac:dyDescent="0.25">
      <c r="A2" s="27" t="s">
        <v>3</v>
      </c>
      <c r="B2" s="49" t="s">
        <v>46</v>
      </c>
      <c r="C2" s="49"/>
      <c r="D2" s="49"/>
      <c r="E2" s="49"/>
      <c r="F2" s="5"/>
      <c r="G2" s="10"/>
      <c r="Q2" s="3"/>
    </row>
    <row r="3" spans="1:17" ht="25.5" customHeight="1" x14ac:dyDescent="0.25">
      <c r="A3" s="28" t="s">
        <v>52</v>
      </c>
      <c r="B3" s="49"/>
      <c r="C3" s="49"/>
      <c r="D3" s="49"/>
      <c r="E3" s="49"/>
      <c r="F3" s="5"/>
      <c r="G3" s="1"/>
      <c r="H3" s="6"/>
      <c r="I3" s="52" t="s">
        <v>29</v>
      </c>
      <c r="J3" s="52"/>
      <c r="K3" s="7">
        <f>SUM(Δώρα[Προϋπολογισμός],Συσκευασία[Προϋπολογισμός],(Ταξίδια[Προϋπολογισμός],(Γεύματα[Προϋπολογισμός],(Ψυχαγωγία[Προϋπολογισμός],Διάφορα[Προϋπολογισμός]))))</f>
        <v>750</v>
      </c>
    </row>
    <row r="4" spans="1:17" s="15" customFormat="1" ht="41.1" customHeight="1" thickBot="1" x14ac:dyDescent="0.25">
      <c r="A4" s="29" t="s">
        <v>53</v>
      </c>
      <c r="B4" s="49"/>
      <c r="C4" s="49"/>
      <c r="D4" s="49"/>
      <c r="E4" s="49"/>
      <c r="F4" s="12"/>
      <c r="G4" s="13"/>
      <c r="H4" s="14"/>
      <c r="I4" s="53" t="s">
        <v>30</v>
      </c>
      <c r="J4" s="53"/>
      <c r="K4" s="16">
        <f>SUM((Δώρα[Πραγματικό ποσό],(Συσκευασία[Πραγματικό ποσό],(Ταξίδια[Πραγματικό ποσό],(Γεύματα[Πραγματικό ποσό],(Ψυχαγωγία[Πραγματικό ποσό],(Διάφορα[Πραγματικό ποσό])))))))</f>
        <v>820</v>
      </c>
    </row>
    <row r="5" spans="1:17" ht="29.25" customHeight="1" thickTop="1" x14ac:dyDescent="0.2">
      <c r="A5" s="30" t="s">
        <v>4</v>
      </c>
      <c r="B5" s="49"/>
      <c r="C5" s="49"/>
      <c r="D5" s="49"/>
      <c r="E5" s="49"/>
      <c r="F5" s="5"/>
      <c r="G5" s="1"/>
      <c r="H5" s="8"/>
      <c r="I5" s="54" t="s">
        <v>31</v>
      </c>
      <c r="J5" s="54"/>
      <c r="K5" s="47">
        <f>SUM(K3-K4)</f>
        <v>-70</v>
      </c>
    </row>
    <row r="6" spans="1:17" ht="36.75" customHeight="1" x14ac:dyDescent="0.2">
      <c r="A6" s="30"/>
      <c r="B6" s="49"/>
      <c r="C6" s="49"/>
      <c r="D6" s="49"/>
      <c r="E6" s="49"/>
      <c r="F6" s="5"/>
      <c r="G6" s="2"/>
      <c r="H6" s="8"/>
    </row>
    <row r="7" spans="1:17" s="17" customFormat="1" ht="80.25" customHeight="1" x14ac:dyDescent="0.2">
      <c r="A7" s="30" t="s">
        <v>55</v>
      </c>
      <c r="B7" s="51" t="s">
        <v>8</v>
      </c>
      <c r="C7" s="51"/>
      <c r="D7" s="51"/>
      <c r="E7" s="51"/>
      <c r="F7" s="11"/>
      <c r="G7" s="11"/>
      <c r="H7" s="8"/>
      <c r="I7" s="50" t="s">
        <v>32</v>
      </c>
      <c r="J7" s="50"/>
      <c r="K7" s="50"/>
      <c r="L7" s="50"/>
    </row>
    <row r="8" spans="1:17" ht="21.75" customHeight="1" thickBot="1" x14ac:dyDescent="0.25">
      <c r="A8" s="30" t="s">
        <v>54</v>
      </c>
      <c r="B8" s="21" t="s">
        <v>9</v>
      </c>
      <c r="C8" s="22" t="s">
        <v>26</v>
      </c>
      <c r="D8" s="22" t="s">
        <v>27</v>
      </c>
      <c r="E8" s="23" t="s">
        <v>28</v>
      </c>
      <c r="F8" s="32"/>
      <c r="G8" s="32"/>
      <c r="H8" s="8"/>
      <c r="I8" s="21" t="s">
        <v>9</v>
      </c>
      <c r="J8" s="22" t="s">
        <v>26</v>
      </c>
      <c r="K8" s="22" t="s">
        <v>27</v>
      </c>
      <c r="L8" s="23" t="s">
        <v>28</v>
      </c>
    </row>
    <row r="9" spans="1:17" ht="15.75" customHeight="1" x14ac:dyDescent="0.25">
      <c r="A9" s="30"/>
      <c r="B9" s="45" t="s">
        <v>10</v>
      </c>
      <c r="C9" s="43">
        <v>500</v>
      </c>
      <c r="D9" s="43">
        <v>495</v>
      </c>
      <c r="E9" s="44">
        <f>Δώρα[[#This Row],[Προϋπολογισμός]]-Δώρα[[#This Row],[Πραγματικό ποσό]]</f>
        <v>5</v>
      </c>
      <c r="F9" s="33"/>
      <c r="G9" s="33"/>
      <c r="H9" s="8"/>
      <c r="I9" s="45" t="s">
        <v>33</v>
      </c>
      <c r="J9" s="43"/>
      <c r="K9" s="43"/>
      <c r="L9" s="44">
        <f>Γεύματα[[#This Row],[Προϋπολογισμός]]-Γεύματα[[#This Row],[Πραγματικό ποσό]]</f>
        <v>0</v>
      </c>
    </row>
    <row r="10" spans="1:17" ht="15.75" customHeight="1" x14ac:dyDescent="0.25">
      <c r="A10" s="30"/>
      <c r="B10" s="45" t="s">
        <v>11</v>
      </c>
      <c r="C10" s="43">
        <v>250</v>
      </c>
      <c r="D10" s="43">
        <v>325</v>
      </c>
      <c r="E10" s="44">
        <f>Δώρα[[#This Row],[Προϋπολογισμός]]-Δώρα[[#This Row],[Πραγματικό ποσό]]</f>
        <v>-75</v>
      </c>
      <c r="F10" s="33"/>
      <c r="G10" s="33"/>
      <c r="H10" s="34"/>
      <c r="I10" s="45" t="s">
        <v>34</v>
      </c>
      <c r="J10" s="43"/>
      <c r="K10" s="43"/>
      <c r="L10" s="44">
        <f>Γεύματα[[#This Row],[Προϋπολογισμός]]-Γεύματα[[#This Row],[Πραγματικό ποσό]]</f>
        <v>0</v>
      </c>
    </row>
    <row r="11" spans="1:17" ht="15.75" customHeight="1" x14ac:dyDescent="0.25">
      <c r="A11" s="30"/>
      <c r="B11" s="45" t="s">
        <v>12</v>
      </c>
      <c r="C11" s="43"/>
      <c r="D11" s="43"/>
      <c r="E11" s="44">
        <f>Δώρα[[#This Row],[Προϋπολογισμός]]-Δώρα[[#This Row],[Πραγματικό ποσό]]</f>
        <v>0</v>
      </c>
      <c r="F11" s="33"/>
      <c r="G11" s="33"/>
      <c r="H11" s="35"/>
      <c r="I11" s="45" t="s">
        <v>35</v>
      </c>
      <c r="J11" s="43"/>
      <c r="K11" s="43"/>
      <c r="L11" s="44">
        <f>Γεύματα[[#This Row],[Προϋπολογισμός]]-Γεύματα[[#This Row],[Πραγματικό ποσό]]</f>
        <v>0</v>
      </c>
    </row>
    <row r="12" spans="1:17" ht="15.75" customHeight="1" thickBot="1" x14ac:dyDescent="0.3">
      <c r="A12" s="30"/>
      <c r="B12" s="45" t="s">
        <v>13</v>
      </c>
      <c r="C12" s="43"/>
      <c r="D12" s="43"/>
      <c r="E12" s="44">
        <f>Δώρα[[#This Row],[Προϋπολογισμός]]-Δώρα[[#This Row],[Πραγματικό ποσό]]</f>
        <v>0</v>
      </c>
      <c r="F12" s="33"/>
      <c r="G12" s="33"/>
      <c r="H12" s="36"/>
      <c r="I12" s="46" t="s">
        <v>15</v>
      </c>
      <c r="J12" s="43"/>
      <c r="K12" s="43"/>
      <c r="L12" s="44">
        <f>Γεύματα[[#This Row],[Προϋπολογισμός]]-Γεύματα[[#This Row],[Πραγματικό ποσό]]</f>
        <v>0</v>
      </c>
    </row>
    <row r="13" spans="1:17" ht="15.75" customHeight="1" x14ac:dyDescent="0.25">
      <c r="A13" s="30"/>
      <c r="B13" s="45" t="s">
        <v>14</v>
      </c>
      <c r="C13" s="43"/>
      <c r="D13" s="43"/>
      <c r="E13" s="44">
        <f>Δώρα[[#This Row],[Προϋπολογισμός]]-Δώρα[[#This Row],[Πραγματικό ποσό]]</f>
        <v>0</v>
      </c>
      <c r="F13" s="33"/>
      <c r="G13" s="33"/>
      <c r="H13" s="36"/>
      <c r="I13" s="20" t="s">
        <v>45</v>
      </c>
      <c r="J13" s="48">
        <f>SUBTOTAL(109,Γεύματα[Προϋπολογισμός])</f>
        <v>0</v>
      </c>
      <c r="K13" s="48">
        <f>SUBTOTAL(109,Γεύματα[Πραγματικό ποσό])</f>
        <v>0</v>
      </c>
      <c r="L13" s="48">
        <f>SUBTOTAL(109,Γεύματα[Διαφορά])</f>
        <v>0</v>
      </c>
    </row>
    <row r="14" spans="1:17" ht="15.75" customHeight="1" thickBot="1" x14ac:dyDescent="0.3">
      <c r="A14" s="30"/>
      <c r="B14" s="46" t="s">
        <v>15</v>
      </c>
      <c r="C14" s="43"/>
      <c r="D14" s="43"/>
      <c r="E14" s="44">
        <f>Δώρα[[#This Row],[Προϋπολογισμός]]-Δώρα[[#This Row],[Πραγματικό ποσό]]</f>
        <v>0</v>
      </c>
      <c r="F14" s="33"/>
      <c r="G14" s="33"/>
      <c r="H14" s="36"/>
    </row>
    <row r="15" spans="1:17" ht="15.75" customHeight="1" x14ac:dyDescent="0.2">
      <c r="A15" s="30"/>
      <c r="B15" s="20" t="s">
        <v>45</v>
      </c>
      <c r="C15" s="48">
        <f>SUBTOTAL(109,Δώρα[Προϋπολογισμός])</f>
        <v>750</v>
      </c>
      <c r="D15" s="48">
        <f>SUBTOTAL(109,Δώρα[Πραγματικό ποσό])</f>
        <v>820</v>
      </c>
      <c r="E15" s="48">
        <f>SUBTOTAL(109,Δώρα[Διαφορά])</f>
        <v>-70</v>
      </c>
      <c r="F15" s="37"/>
      <c r="G15" s="37"/>
      <c r="H15" s="42"/>
    </row>
    <row r="16" spans="1:17" s="17" customFormat="1" ht="66" customHeight="1" x14ac:dyDescent="0.2">
      <c r="A16" s="30" t="s">
        <v>56</v>
      </c>
      <c r="B16" s="50" t="s">
        <v>16</v>
      </c>
      <c r="C16" s="50"/>
      <c r="D16" s="50"/>
      <c r="E16" s="50"/>
      <c r="F16" s="38"/>
      <c r="G16" s="38"/>
      <c r="H16" s="36"/>
      <c r="I16" s="50" t="s">
        <v>36</v>
      </c>
      <c r="J16" s="50"/>
      <c r="K16" s="50"/>
      <c r="L16" s="50"/>
    </row>
    <row r="17" spans="1:12" ht="21.75" customHeight="1" thickBot="1" x14ac:dyDescent="0.25">
      <c r="A17" s="31" t="s">
        <v>5</v>
      </c>
      <c r="B17" s="18" t="s">
        <v>9</v>
      </c>
      <c r="C17" s="19" t="s">
        <v>26</v>
      </c>
      <c r="D17" s="19" t="s">
        <v>27</v>
      </c>
      <c r="E17" s="41" t="s">
        <v>28</v>
      </c>
      <c r="F17" s="32"/>
      <c r="G17" s="32"/>
      <c r="H17" s="39"/>
      <c r="I17" s="18" t="s">
        <v>9</v>
      </c>
      <c r="J17" s="19" t="s">
        <v>26</v>
      </c>
      <c r="K17" s="19" t="s">
        <v>27</v>
      </c>
      <c r="L17" s="41" t="s">
        <v>28</v>
      </c>
    </row>
    <row r="18" spans="1:12" ht="15.75" customHeight="1" x14ac:dyDescent="0.25">
      <c r="A18" s="30"/>
      <c r="B18" s="45" t="s">
        <v>17</v>
      </c>
      <c r="C18" s="43"/>
      <c r="D18" s="43"/>
      <c r="E18" s="44">
        <f>Συσκευασία[[#This Row],[Προϋπολογισμός]]-Συσκευασία[[#This Row],[Πραγματικό ποσό]]</f>
        <v>0</v>
      </c>
      <c r="F18" s="33"/>
      <c r="G18" s="33"/>
      <c r="H18" s="36"/>
      <c r="I18" s="46" t="s">
        <v>37</v>
      </c>
      <c r="J18" s="43"/>
      <c r="K18" s="43"/>
      <c r="L18" s="44">
        <f>Ψυχαγωγία[[#This Row],[Προϋπολογισμός]]-Ψυχαγωγία[[#This Row],[Πραγματικό ποσό]]</f>
        <v>0</v>
      </c>
    </row>
    <row r="19" spans="1:12" ht="15.75" customHeight="1" x14ac:dyDescent="0.25">
      <c r="A19" s="30"/>
      <c r="B19" s="45" t="s">
        <v>18</v>
      </c>
      <c r="C19" s="43"/>
      <c r="D19" s="43"/>
      <c r="E19" s="44">
        <f>Συσκευασία[[#This Row],[Προϋπολογισμός]]-Συσκευασία[[#This Row],[Πραγματικό ποσό]]</f>
        <v>0</v>
      </c>
      <c r="F19" s="33"/>
      <c r="G19" s="33"/>
      <c r="H19" s="36"/>
      <c r="I19" s="45" t="s">
        <v>35</v>
      </c>
      <c r="J19" s="43"/>
      <c r="K19" s="43"/>
      <c r="L19" s="44">
        <f>Ψυχαγωγία[[#This Row],[Προϋπολογισμός]]-Ψυχαγωγία[[#This Row],[Πραγματικό ποσό]]</f>
        <v>0</v>
      </c>
    </row>
    <row r="20" spans="1:12" ht="15.75" customHeight="1" x14ac:dyDescent="0.25">
      <c r="A20" s="30"/>
      <c r="B20" s="45" t="s">
        <v>19</v>
      </c>
      <c r="C20" s="43"/>
      <c r="D20" s="43"/>
      <c r="E20" s="44">
        <f>Συσκευασία[[#This Row],[Προϋπολογισμός]]-Συσκευασία[[#This Row],[Πραγματικό ποσό]]</f>
        <v>0</v>
      </c>
      <c r="F20" s="33"/>
      <c r="G20" s="33"/>
      <c r="H20" s="36"/>
      <c r="I20" s="45" t="s">
        <v>38</v>
      </c>
      <c r="J20" s="43"/>
      <c r="K20" s="43"/>
      <c r="L20" s="44">
        <f>Ψυχαγωγία[[#This Row],[Προϋπολογισμός]]-Ψυχαγωγία[[#This Row],[Πραγματικό ποσό]]</f>
        <v>0</v>
      </c>
    </row>
    <row r="21" spans="1:12" ht="15.75" customHeight="1" x14ac:dyDescent="0.25">
      <c r="A21" s="30"/>
      <c r="B21" s="45" t="s">
        <v>20</v>
      </c>
      <c r="C21" s="43"/>
      <c r="D21" s="43"/>
      <c r="E21" s="44">
        <f>Συσκευασία[[#This Row],[Προϋπολογισμός]]-Συσκευασία[[#This Row],[Πραγματικό ποσό]]</f>
        <v>0</v>
      </c>
      <c r="F21" s="33"/>
      <c r="G21" s="33"/>
      <c r="H21" s="36"/>
      <c r="I21" s="45" t="s">
        <v>39</v>
      </c>
      <c r="J21" s="43"/>
      <c r="K21" s="43"/>
      <c r="L21" s="44">
        <f>Ψυχαγωγία[[#This Row],[Προϋπολογισμός]]-Ψυχαγωγία[[#This Row],[Πραγματικό ποσό]]</f>
        <v>0</v>
      </c>
    </row>
    <row r="22" spans="1:12" ht="15.75" customHeight="1" x14ac:dyDescent="0.25">
      <c r="A22" s="30"/>
      <c r="B22" s="45" t="s">
        <v>21</v>
      </c>
      <c r="C22" s="43"/>
      <c r="D22" s="43"/>
      <c r="E22" s="44">
        <f>Συσκευασία[[#This Row],[Προϋπολογισμός]]-Συσκευασία[[#This Row],[Πραγματικό ποσό]]</f>
        <v>0</v>
      </c>
      <c r="F22" s="33"/>
      <c r="G22" s="33"/>
      <c r="H22" s="36"/>
      <c r="I22" s="45" t="s">
        <v>40</v>
      </c>
      <c r="J22" s="43"/>
      <c r="K22" s="43"/>
      <c r="L22" s="44">
        <f>Ψυχαγωγία[[#This Row],[Προϋπολογισμός]]-Ψυχαγωγία[[#This Row],[Πραγματικό ποσό]]</f>
        <v>0</v>
      </c>
    </row>
    <row r="23" spans="1:12" ht="15.75" customHeight="1" thickBot="1" x14ac:dyDescent="0.3">
      <c r="A23" s="30"/>
      <c r="B23" s="46" t="s">
        <v>15</v>
      </c>
      <c r="C23" s="43"/>
      <c r="D23" s="43"/>
      <c r="E23" s="44">
        <f>Συσκευασία[[#This Row],[Προϋπολογισμός]]-Συσκευασία[[#This Row],[Πραγματικό ποσό]]</f>
        <v>0</v>
      </c>
      <c r="F23" s="33"/>
      <c r="G23" s="33"/>
      <c r="H23" s="36"/>
      <c r="I23" s="45" t="s">
        <v>41</v>
      </c>
      <c r="J23" s="43"/>
      <c r="K23" s="43"/>
      <c r="L23" s="44">
        <f>Ψυχαγωγία[[#This Row],[Προϋπολογισμός]]-Ψυχαγωγία[[#This Row],[Πραγματικό ποσό]]</f>
        <v>0</v>
      </c>
    </row>
    <row r="24" spans="1:12" ht="15.75" customHeight="1" thickBot="1" x14ac:dyDescent="0.3">
      <c r="A24" s="30"/>
      <c r="B24" s="20" t="s">
        <v>45</v>
      </c>
      <c r="C24" s="48">
        <f>SUBTOTAL(109,Συσκευασία[Προϋπολογισμός])</f>
        <v>0</v>
      </c>
      <c r="D24" s="48">
        <f>SUBTOTAL(109,Συσκευασία[Πραγματικό ποσό])</f>
        <v>0</v>
      </c>
      <c r="E24" s="48">
        <f>SUBTOTAL(109,Συσκευασία[Διαφορά])</f>
        <v>0</v>
      </c>
      <c r="F24" s="37"/>
      <c r="G24" s="37"/>
      <c r="H24" s="36"/>
      <c r="I24" s="46" t="s">
        <v>15</v>
      </c>
      <c r="J24" s="43"/>
      <c r="K24" s="43"/>
      <c r="L24" s="44">
        <f>Ψυχαγωγία[[#This Row],[Προϋπολογισμός]]-Ψυχαγωγία[[#This Row],[Πραγματικό ποσό]]</f>
        <v>0</v>
      </c>
    </row>
    <row r="25" spans="1:12" ht="15.75" customHeight="1" x14ac:dyDescent="0.2">
      <c r="A25" s="30"/>
      <c r="B25" s="9"/>
      <c r="C25" s="9"/>
      <c r="D25" s="9"/>
      <c r="E25" s="9"/>
      <c r="F25" s="36"/>
      <c r="G25" s="36"/>
      <c r="H25" s="36"/>
      <c r="I25" s="20" t="s">
        <v>45</v>
      </c>
      <c r="J25" s="48">
        <f>SUBTOTAL(109,Ψυχαγωγία[Προϋπολογισμός])</f>
        <v>0</v>
      </c>
      <c r="K25" s="48">
        <f>SUBTOTAL(109,Ψυχαγωγία[Πραγματικό ποσό])</f>
        <v>0</v>
      </c>
      <c r="L25" s="48">
        <f>SUBTOTAL(109,Ψυχαγωγία[Διαφορά])</f>
        <v>0</v>
      </c>
    </row>
    <row r="26" spans="1:12" ht="66" customHeight="1" x14ac:dyDescent="0.2">
      <c r="A26" s="30" t="s">
        <v>6</v>
      </c>
      <c r="B26" s="50" t="s">
        <v>22</v>
      </c>
      <c r="C26" s="50"/>
      <c r="D26" s="50"/>
      <c r="E26" s="50"/>
      <c r="F26" s="38"/>
      <c r="G26" s="38"/>
      <c r="H26" s="36"/>
      <c r="I26" s="50" t="s">
        <v>42</v>
      </c>
      <c r="J26" s="50"/>
      <c r="K26" s="50"/>
      <c r="L26" s="50"/>
    </row>
    <row r="27" spans="1:12" ht="21.75" customHeight="1" thickBot="1" x14ac:dyDescent="0.25">
      <c r="A27" s="30" t="s">
        <v>7</v>
      </c>
      <c r="B27" s="21" t="s">
        <v>9</v>
      </c>
      <c r="C27" s="22" t="s">
        <v>26</v>
      </c>
      <c r="D27" s="22" t="s">
        <v>27</v>
      </c>
      <c r="E27" s="23" t="s">
        <v>28</v>
      </c>
      <c r="F27" s="32"/>
      <c r="G27" s="32"/>
      <c r="H27" s="36"/>
      <c r="I27" s="21" t="s">
        <v>9</v>
      </c>
      <c r="J27" s="22" t="s">
        <v>26</v>
      </c>
      <c r="K27" s="22" t="s">
        <v>27</v>
      </c>
      <c r="L27" s="23" t="s">
        <v>28</v>
      </c>
    </row>
    <row r="28" spans="1:12" ht="15.75" customHeight="1" x14ac:dyDescent="0.25">
      <c r="A28" s="30"/>
      <c r="B28" s="45" t="s">
        <v>23</v>
      </c>
      <c r="C28" s="43"/>
      <c r="D28" s="43"/>
      <c r="E28" s="44">
        <f>Ταξίδια[[#This Row],[Προϋπολογισμός]]-Ταξίδια[[#This Row],[Πραγματικό ποσό]]</f>
        <v>0</v>
      </c>
      <c r="F28" s="33"/>
      <c r="G28" s="33"/>
      <c r="H28" s="36"/>
      <c r="I28" s="45" t="s">
        <v>43</v>
      </c>
      <c r="J28" s="43"/>
      <c r="K28" s="43"/>
      <c r="L28" s="44">
        <f>Διάφορα[[#This Row],[Προϋπολογισμός]]-Διάφορα[[#This Row],[Πραγματικό ποσό]]</f>
        <v>0</v>
      </c>
    </row>
    <row r="29" spans="1:12" ht="15.75" customHeight="1" x14ac:dyDescent="0.25">
      <c r="A29" s="30"/>
      <c r="B29" s="45" t="s">
        <v>24</v>
      </c>
      <c r="C29" s="43"/>
      <c r="D29" s="43"/>
      <c r="E29" s="44">
        <f>Ταξίδια[[#This Row],[Προϋπολογισμός]]-Ταξίδια[[#This Row],[Πραγματικό ποσό]]</f>
        <v>0</v>
      </c>
      <c r="F29" s="33"/>
      <c r="G29" s="33"/>
      <c r="H29" s="36"/>
      <c r="I29" s="45" t="s">
        <v>44</v>
      </c>
      <c r="J29" s="43"/>
      <c r="K29" s="43"/>
      <c r="L29" s="44">
        <f>Διάφορα[[#This Row],[Προϋπολογισμός]]-Διάφορα[[#This Row],[Πραγματικό ποσό]]</f>
        <v>0</v>
      </c>
    </row>
    <row r="30" spans="1:12" ht="15.75" customHeight="1" thickBot="1" x14ac:dyDescent="0.3">
      <c r="A30" s="30"/>
      <c r="B30" s="45" t="s">
        <v>25</v>
      </c>
      <c r="C30" s="43"/>
      <c r="D30" s="43"/>
      <c r="E30" s="44">
        <f>Ταξίδια[[#This Row],[Προϋπολογισμός]]-Ταξίδια[[#This Row],[Πραγματικό ποσό]]</f>
        <v>0</v>
      </c>
      <c r="F30" s="33"/>
      <c r="G30" s="33"/>
      <c r="H30" s="36"/>
      <c r="I30" s="46" t="s">
        <v>15</v>
      </c>
      <c r="J30" s="43"/>
      <c r="K30" s="43"/>
      <c r="L30" s="44">
        <f>Διάφορα[[#This Row],[Προϋπολογισμός]]-Διάφορα[[#This Row],[Πραγματικό ποσό]]</f>
        <v>0</v>
      </c>
    </row>
    <row r="31" spans="1:12" ht="15.75" customHeight="1" thickBot="1" x14ac:dyDescent="0.3">
      <c r="A31" s="30"/>
      <c r="B31" s="46" t="s">
        <v>15</v>
      </c>
      <c r="C31" s="43"/>
      <c r="D31" s="43"/>
      <c r="E31" s="44">
        <f>Ταξίδια[[#This Row],[Προϋπολογισμός]]-Ταξίδια[[#This Row],[Πραγματικό ποσό]]</f>
        <v>0</v>
      </c>
      <c r="F31" s="33"/>
      <c r="G31" s="33"/>
      <c r="H31" s="36"/>
      <c r="I31" s="20" t="s">
        <v>45</v>
      </c>
      <c r="J31" s="48">
        <f>SUBTOTAL(109,Διάφορα[Προϋπολογισμός])</f>
        <v>0</v>
      </c>
      <c r="K31" s="48">
        <f>SUBTOTAL(109,Διάφορα[Πραγματικό ποσό])</f>
        <v>0</v>
      </c>
      <c r="L31" s="48">
        <f>SUBTOTAL(109,Διάφορα[Διαφορά])</f>
        <v>0</v>
      </c>
    </row>
    <row r="32" spans="1:12" ht="15.75" customHeight="1" x14ac:dyDescent="0.2">
      <c r="A32" s="30"/>
      <c r="B32" s="20" t="s">
        <v>45</v>
      </c>
      <c r="C32" s="48">
        <f>SUBTOTAL(109,Ταξίδια[Προϋπολογισμός])</f>
        <v>0</v>
      </c>
      <c r="D32" s="48">
        <f>SUBTOTAL(109,Ταξίδια[Πραγματικό ποσό])</f>
        <v>0</v>
      </c>
      <c r="E32" s="48">
        <f>SUBTOTAL(109,Ταξίδια[Διαφορά])</f>
        <v>0</v>
      </c>
      <c r="F32" s="37"/>
      <c r="G32" s="37"/>
      <c r="H32" s="36"/>
    </row>
    <row r="33" spans="1:8" x14ac:dyDescent="0.2">
      <c r="A33" s="30"/>
      <c r="H33" s="36"/>
    </row>
    <row r="34" spans="1:8" x14ac:dyDescent="0.2">
      <c r="A34" s="30"/>
      <c r="H34" s="36"/>
    </row>
    <row r="35" spans="1:8" x14ac:dyDescent="0.2">
      <c r="A35" s="30"/>
      <c r="H35" s="36"/>
    </row>
    <row r="36" spans="1:8" x14ac:dyDescent="0.25">
      <c r="H36" s="40"/>
    </row>
    <row r="37" spans="1:8" x14ac:dyDescent="0.25">
      <c r="H37" s="40"/>
    </row>
  </sheetData>
  <mergeCells count="10">
    <mergeCell ref="B2:E6"/>
    <mergeCell ref="I26:L26"/>
    <mergeCell ref="I16:L16"/>
    <mergeCell ref="B26:E26"/>
    <mergeCell ref="B7:E7"/>
    <mergeCell ref="I7:L7"/>
    <mergeCell ref="B16:E16"/>
    <mergeCell ref="I3:J3"/>
    <mergeCell ref="I4:J4"/>
    <mergeCell ref="I5:J5"/>
  </mergeCells>
  <phoneticPr fontId="1" type="noConversion"/>
  <conditionalFormatting sqref="L9:L13">
    <cfRule type="iconSet" priority="24">
      <iconSet iconSet="3Signs">
        <cfvo type="percent" val="0"/>
        <cfvo type="num" val="-20"/>
        <cfvo type="num" val="0"/>
      </iconSet>
    </cfRule>
  </conditionalFormatting>
  <conditionalFormatting sqref="L28:L31 E28:E32 L18:L25 E18:E24 E9:E15">
    <cfRule type="iconSet" priority="25">
      <iconSet iconSet="3Signs">
        <cfvo type="percent" val="0"/>
        <cfvo type="num" val="-20"/>
        <cfvo type="num" val="0"/>
      </iconSet>
    </cfRule>
  </conditionalFormatting>
  <conditionalFormatting sqref="E9:E14">
    <cfRule type="iconSet" priority="13">
      <iconSet iconSet="3Symbols2">
        <cfvo type="percent" val="0"/>
        <cfvo type="percent" val="33"/>
        <cfvo type="percent" val="67"/>
      </iconSet>
    </cfRule>
  </conditionalFormatting>
  <conditionalFormatting sqref="E15">
    <cfRule type="iconSet" priority="12">
      <iconSet iconSet="3Symbols2">
        <cfvo type="percent" val="0"/>
        <cfvo type="percent" val="33"/>
        <cfvo type="percent" val="67"/>
      </iconSet>
    </cfRule>
  </conditionalFormatting>
  <conditionalFormatting sqref="L9:L12">
    <cfRule type="iconSet" priority="11">
      <iconSet iconSet="3Symbols2">
        <cfvo type="percent" val="0"/>
        <cfvo type="percent" val="33"/>
        <cfvo type="percent" val="67"/>
      </iconSet>
    </cfRule>
  </conditionalFormatting>
  <conditionalFormatting sqref="L13">
    <cfRule type="iconSet" priority="10">
      <iconSet iconSet="3Symbols2">
        <cfvo type="percent" val="0"/>
        <cfvo type="percent" val="33"/>
        <cfvo type="percent" val="67"/>
      </iconSet>
    </cfRule>
  </conditionalFormatting>
  <conditionalFormatting sqref="E18:E23">
    <cfRule type="iconSet" priority="9">
      <iconSet iconSet="3Symbols2">
        <cfvo type="percent" val="0"/>
        <cfvo type="percent" val="33"/>
        <cfvo type="percent" val="67"/>
      </iconSet>
    </cfRule>
  </conditionalFormatting>
  <conditionalFormatting sqref="E24">
    <cfRule type="iconSet" priority="8">
      <iconSet iconSet="3Symbols2">
        <cfvo type="percent" val="0"/>
        <cfvo type="percent" val="33"/>
        <cfvo type="percent" val="67"/>
      </iconSet>
    </cfRule>
  </conditionalFormatting>
  <conditionalFormatting sqref="L18:L24">
    <cfRule type="iconSet" priority="7">
      <iconSet iconSet="3Symbols2">
        <cfvo type="percent" val="0"/>
        <cfvo type="percent" val="33"/>
        <cfvo type="percent" val="67"/>
      </iconSet>
    </cfRule>
  </conditionalFormatting>
  <conditionalFormatting sqref="L28:L31 E28:E32">
    <cfRule type="iconSet" priority="5">
      <iconSet iconSet="3Symbols2">
        <cfvo type="percent" val="0"/>
        <cfvo type="percent" val="33"/>
        <cfvo type="percent" val="67"/>
      </iconSet>
    </cfRule>
  </conditionalFormatting>
  <conditionalFormatting sqref="K5">
    <cfRule type="cellIs" dxfId="78" priority="1" operator="greaterThan">
      <formula>SUM(K3-K4)</formula>
    </cfRule>
  </conditionalFormatting>
  <conditionalFormatting sqref="L25">
    <cfRule type="iconSet" priority="30">
      <iconSet iconSet="3Symbols2">
        <cfvo type="percent" val="0"/>
        <cfvo type="percent" val="33"/>
        <cfvo type="percent" val="67"/>
      </iconSet>
    </cfRule>
  </conditionalFormatting>
  <pageMargins left="0.5" right="0.5" top="0.5" bottom="0.5" header="0.5" footer="0.5"/>
  <pageSetup paperSize="9" orientation="landscape" horizontalDpi="4294967292" r:id="rId1"/>
  <headerFooter alignWithMargins="0"/>
  <ignoredErrors>
    <ignoredError sqref="K3:K4 E11:E14 L9:L12 L18:L24 E18:E23 E28:E31 L28:L30" emptyCellReference="1"/>
  </ignoredErrors>
  <tableParts count="6">
    <tablePart r:id="rId2"/>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Έναρξη</vt:lpstr>
      <vt:lpstr>Προϋπολογισμός γιορτών</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2018-12-13T12:58:24Z</dcterms:created>
  <dcterms:modified xsi:type="dcterms:W3CDTF">2018-12-13T12:58:24Z</dcterms:modified>
</cp:coreProperties>
</file>