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543ACCA-779E-43FD-B6F8-5D4B36179C18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Παρακολούθηση τιμολογίου" sheetId="1" r:id="rId1"/>
  </sheets>
  <definedNames>
    <definedName name="_xlnm.Print_Titles" localSheetId="0">'Παρακολούθηση τιμολογίου'!$2:$2</definedName>
    <definedName name="ΤίτλοςΣτήλης1">Τιμολόγια[[#Headers],[Αριθμός τιμολογίου]]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<sst xmlns="http://schemas.openxmlformats.org/spreadsheetml/2006/main" count="17" uniqueCount="15">
  <si>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Παρακολούθηση τιμολογίου</t>
  </si>
  <si>
    <t>Αριθμός τιμολογίου</t>
  </si>
  <si>
    <t>Σύνολο</t>
  </si>
  <si>
    <t>Ημερομηνία</t>
  </si>
  <si>
    <t>Ημερομηνία προθεσμίας πληρωμής</t>
  </si>
  <si>
    <t>Όνομα πελάτη</t>
  </si>
  <si>
    <t>Μπάρμπα</t>
  </si>
  <si>
    <t>Contoso</t>
  </si>
  <si>
    <t>Νικήτας Παπαδόπουλος</t>
  </si>
  <si>
    <t>Αντιγόνη Γιώργη</t>
  </si>
  <si>
    <t xml:space="preserve">Ποσό </t>
  </si>
  <si>
    <t xml:space="preserve">Χρέωση υπερημερίας </t>
  </si>
  <si>
    <t>Συνολικό πληρωθέν ποσό</t>
  </si>
  <si>
    <t>Ημερομηνία εξόφλησης</t>
  </si>
  <si>
    <t>Σε εκκρεμότητα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</si>
</sst>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Font="1">
      <alignment wrapText="1"/>
    </xf>
    <xf numFmtId="44" fontId="0" fillId="0" borderId="0" xfId="1" applyNumberFormat="1" applyFont="1" applyAlignment="1">
      <alignment wrapText="1"/>
    </xf>
    <xf numFmtId="44" fontId="0" fillId="0" borderId="0" xfId="0" applyNumberFormat="1" applyFont="1">
      <alignment wrapText="1"/>
    </xf>
    <xf numFmtId="44" fontId="0" fillId="0" borderId="0" xfId="1" applyNumberFormat="1" applyFont="1" applyBorder="1" applyAlignment="1">
      <alignment wrapText="1"/>
    </xf>
  </cellXfs>
  <cellStyles count="4">
    <cellStyle name="Ημερομηνία" xfId="3" xr:uid="{00000000-0005-0000-0000-000001000000}"/>
    <cellStyle name="Κανονικό" xfId="0" builtinId="0" customBuiltin="1"/>
    <cellStyle name="Νομισματική μονάδα" xfId="1" builtinId="4"/>
    <cellStyle name="Τίτλος" xfId="2" builtinId="15" customBuiltin="1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Τιμολόγια" displayName="Τιμολόγια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Αριθμός τιμολογίου" totalsRowLabel="Σύνολο" dataDxfId="16" totalsRowDxfId="15"/>
    <tableColumn id="2" xr3:uid="{00000000-0010-0000-0000-000002000000}" name="Ημερομηνία" dataDxfId="1" totalsRowDxfId="14"/>
    <tableColumn id="3" xr3:uid="{00000000-0010-0000-0000-000003000000}" name="Ημερομηνία προθεσμίας πληρωμής" dataDxfId="0" totalsRowDxfId="13"/>
    <tableColumn id="4" xr3:uid="{00000000-0010-0000-0000-000004000000}" name="Όνομα πελάτη" totalsRowDxfId="12"/>
    <tableColumn id="5" xr3:uid="{00000000-0010-0000-0000-000005000000}" name="Ποσό " totalsRowFunction="sum" dataDxfId="5" totalsRowDxfId="6"/>
    <tableColumn id="6" xr3:uid="{00000000-0010-0000-0000-000006000000}" name="Χρέωση υπερημερίας " dataDxfId="4" totalsRowDxfId="11">
      <calculatedColumnFormula>IFERROR(IF(Τιμολόγια[[#This Row],[Ημερομηνία προθεσμίας πληρωμής]]&gt;=Τιμολόγια[[#This Row],[Ημερομηνία εξόφλησης]],,5), "")</calculatedColumnFormula>
    </tableColumn>
    <tableColumn id="7" xr3:uid="{00000000-0010-0000-0000-000007000000}" name="Συνολικό πληρωθέν ποσό" totalsRowFunction="sum" dataDxfId="3" totalsRowDxfId="7"/>
    <tableColumn id="8" xr3:uid="{00000000-0010-0000-0000-000008000000}" name="Ημερομηνία εξόφλησης" dataDxfId="2" totalsRowDxfId="10"/>
    <tableColumn id="9" xr3:uid="{00000000-0010-0000-0000-000009000000}" name="Σε εκκρεμότητα" totalsRowFunction="sum" dataDxfId="8" totalsRowDxfId="9">
      <calculatedColumnFormula>IFERROR(Τιμολόγια[[#This Row],[Ποσό ]]-Τιμολόγια[[#This Row],[Συνολικό πληρωθέν ποσό]]+Τιμολόγια[[#This Row],[Χρέωση υπερημερίας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Εισαγάγετε αριθμό τιμολογίου, ημερομηνία, προθεσμία πληρωμής, όνομα πελάτη, ποσό, συνολικό πληρωθέν ποσό και ημερομηνία εξόφλησης. Η χρέωση υπερημερίας και το ποσό σε εκκρεμότητα υπολογίζονται αυτόματα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1.5703125" customWidth="1"/>
    <col min="3" max="3" width="14.7109375" customWidth="1"/>
    <col min="4" max="4" width="24.140625" bestFit="1" customWidth="1"/>
    <col min="5" max="5" width="48.7109375" customWidth="1"/>
    <col min="6" max="6" width="20.7109375" customWidth="1"/>
    <col min="7" max="7" width="22.85546875" bestFit="1" customWidth="1"/>
    <col min="8" max="8" width="26.5703125" bestFit="1" customWidth="1"/>
    <col min="9" max="9" width="14.140625" bestFit="1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>
        <v>20199</v>
      </c>
      <c r="G3" s="5">
        <f ca="1">IFERROR(IF(Τιμολόγια[[#This Row],[Ημερομηνία προθεσμίας πληρωμής]]&gt;=Τιμολόγια[[#This Row],[Ημερομηνία εξόφλησης]],,5), "")</f>
        <v>0</v>
      </c>
      <c r="H3" s="5">
        <v>20199</v>
      </c>
      <c r="I3" s="4">
        <f ca="1">DATE(YEAR(TODAY()),2,1)</f>
        <v>43132</v>
      </c>
      <c r="J3" s="5">
        <f ca="1">IFERROR(Τιμολόγια[[#This Row],[Ποσό ]]-Τιμολόγια[[#This Row],[Συνολικό πληρωθέν ποσό]]+Τιμολόγια[[#This Row],[Χρέωση υπερημερίας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>
        <v>15700</v>
      </c>
      <c r="G4" s="5">
        <f ca="1">IFERROR(IF(Τιμολόγια[[#This Row],[Ημερομηνία προθεσμίας πληρωμής]]&gt;=Τιμολόγια[[#This Row],[Ημερομηνία εξόφλησης]],,5), "")</f>
        <v>5</v>
      </c>
      <c r="H4" s="5">
        <v>7500</v>
      </c>
      <c r="I4" s="4">
        <f ca="1">DATE(YEAR(TODAY()),4,10)</f>
        <v>43200</v>
      </c>
      <c r="J4" s="5">
        <f ca="1">IFERROR(Τιμολόγια[[#This Row],[Ποσό ]]-Τιμολόγια[[#This Row],[Συνολικό πληρωθέν ποσό]]+Τιμολόγια[[#This Row],[Χρέωση υπερημερίας ]], "")</f>
        <v>8205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7">
        <v>13799</v>
      </c>
      <c r="G5" s="5">
        <f ca="1">IFERROR(IF(Τιμολόγια[[#This Row],[Ημερομηνία προθεσμίας πληρωμής]]&gt;=Τιμολόγια[[#This Row],[Ημερομηνία εξόφλησης]],,5), "")</f>
        <v>0</v>
      </c>
      <c r="H5" s="7">
        <v>5500</v>
      </c>
      <c r="I5" s="4">
        <f ca="1">DATE(YEAR(TODAY()),3,17)</f>
        <v>43176</v>
      </c>
      <c r="J5" s="5">
        <f ca="1">IFERROR(Τιμολόγια[[#This Row],[Ποσό ]]-Τιμολόγια[[#This Row],[Συνολικό πληρωθέν ποσό]]+Τιμολόγια[[#This Row],[Χρέωση υπερημερίας ]], "")</f>
        <v>8299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7">
        <v>120</v>
      </c>
      <c r="G6" s="5">
        <f ca="1">IFERROR(IF(Τιμολόγια[[#This Row],[Ημερομηνία προθεσμίας πληρωμής]]&gt;=Τιμολόγια[[#This Row],[Ημερομηνία εξόφλησης]],,5), "")</f>
        <v>5</v>
      </c>
      <c r="H6" s="7">
        <v>75</v>
      </c>
      <c r="I6" s="4">
        <f ca="1">DATE(YEAR(TODAY()),4,16)</f>
        <v>43206</v>
      </c>
      <c r="J6" s="5">
        <f ca="1">IFERROR(Τιμολόγια[[#This Row],[Ποσό ]]-Τιμολόγια[[#This Row],[Συνολικό πληρωθέν ποσό]]+Τιμολόγια[[#This Row],[Χρέωση υπερημερίας ]], "")</f>
        <v>50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>
        <v>150</v>
      </c>
      <c r="G7" s="5">
        <f ca="1">IFERROR(IF(Τιμολόγια[[#This Row],[Ημερομηνία προθεσμίας πληρωμής]]&gt;=Τιμολόγια[[#This Row],[Ημερομηνία εξόφλησης]],,5), "")</f>
        <v>0</v>
      </c>
      <c r="H7" s="5">
        <v>75</v>
      </c>
      <c r="I7" s="4">
        <f ca="1">DATE(YEAR(TODAY()),4,11)</f>
        <v>43201</v>
      </c>
      <c r="J7" s="5">
        <f ca="1">IFERROR(Τιμολόγια[[#This Row],[Ποσό ]]-Τιμολόγια[[#This Row],[Συνολικό πληρωθέν ποσό]]+Τιμολόγια[[#This Row],[Χρέωση υπερημερίας ]], "")</f>
        <v>75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>
        <v>1475</v>
      </c>
      <c r="G8" s="5">
        <f ca="1">IFERROR(IF(Τιμολόγια[[#This Row],[Ημερομηνία προθεσμίας πληρωμής]]&gt;=Τιμολόγια[[#This Row],[Ημερομηνία εξόφλησης]],,5), "")</f>
        <v>0</v>
      </c>
      <c r="H8" s="5">
        <v>1200</v>
      </c>
      <c r="I8" s="4">
        <f ca="1">DATE(YEAR(TODAY()),4,28)</f>
        <v>43218</v>
      </c>
      <c r="J8" s="5">
        <f ca="1">IFERROR(Τιμολόγια[[#This Row],[Ποσό ]]-Τιμολόγια[[#This Row],[Συνολικό πληρωθέν ποσό]]+Τιμολόγια[[#This Row],[Χρέωση υπερημερίας ]], "")</f>
        <v>275</v>
      </c>
    </row>
    <row r="9" spans="2:10" ht="30" customHeight="1" x14ac:dyDescent="0.25">
      <c r="B9" s="1" t="s">
        <v>2</v>
      </c>
      <c r="C9" s="1"/>
      <c r="D9" s="1"/>
      <c r="E9" s="1"/>
      <c r="F9" s="6">
        <f>SUBTOTAL(109,Τιμολόγια[[Ποσό ]])</f>
        <v>51443</v>
      </c>
      <c r="G9" s="1"/>
      <c r="H9" s="6">
        <f>SUBTOTAL(109,Τιμολόγια[Συνολικό πληρωθέν ποσό])</f>
        <v>34549</v>
      </c>
      <c r="I9" s="1"/>
      <c r="J9" s="6">
        <f ca="1">SUBTOTAL(109,Τιμολόγια[Σε εκκρεμότητα])</f>
        <v>16904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Δημιουργήστε ένα πρόγραμμα παρακολούθησης τιμολογίων σε αυτό το φύλλο εργασίας. Εισαγάγετε λεπτομέρειες στον πίνακα τιμολογίου" sqref="A1" xr:uid="{00000000-0002-0000-0000-000000000000}"/>
    <dataValidation allowBlank="1" showInputMessage="1" showErrorMessage="1" prompt="Ο τίτλος αυτού του φύλλου εργασίας είναι σε αυτό το κελί" sqref="B1" xr:uid="{00000000-0002-0000-0000-000001000000}"/>
    <dataValidation allowBlank="1" showInputMessage="1" showErrorMessage="1" prompt="Εισαγάγετε τον αριθμό τιμολογίου σε αυτήν τη στήλη, κάτω από αυτή την επικεφαλίδα. Χρησιμοποιήστε φίλτρα επικεφαλίδας για να βρείτε συγκεκριμένες καταχωρήσεις" sqref="B2" xr:uid="{00000000-0002-0000-0000-000002000000}"/>
    <dataValidation allowBlank="1" showInputMessage="1" showErrorMessage="1" prompt="Εισαγάγετε την ημερομηνία σε αυτήν τη στήλη, κάτω από αυτή την επικεφαλίδα" sqref="C2" xr:uid="{00000000-0002-0000-0000-000003000000}"/>
    <dataValidation allowBlank="1" showInputMessage="1" showErrorMessage="1" prompt="Εισαγάγετε την ημερομηνία προθεσμίας πληρωμής σε αυτήν τη στήλη, κάτω από αυτή την επικεφαλίδα" sqref="D2" xr:uid="{00000000-0002-0000-0000-000004000000}"/>
    <dataValidation allowBlank="1" showInputMessage="1" showErrorMessage="1" prompt="Εισαγάγετε το όνομα πελάτη σε αυτήν τη στήλη, κάτω από αυτή την επικεφαλίδα" sqref="E2" xr:uid="{00000000-0002-0000-0000-000005000000}"/>
    <dataValidation allowBlank="1" showInputMessage="1" showErrorMessage="1" prompt="Εισαγάγετε το ποσό σε αυτήν τη στήλη, κάτω από αυτή την επικεφαλίδα" sqref="F2" xr:uid="{00000000-0002-0000-0000-000006000000}"/>
    <dataValidation allowBlank="1" showInputMessage="1" showErrorMessage="1" prompt="Το ποσό χρέωσης υπερημερίας ενημερώνεται αυτόματα σε αυτήν τη στήλη, κάτω από αυτή την επικεφαλίδα." sqref="G2" xr:uid="{00000000-0002-0000-0000-000007000000}"/>
    <dataValidation allowBlank="1" showInputMessage="1" showErrorMessage="1" prompt="Εισαγάγετε το συνολικό πληρωθέν ποσό σε αυτήν τη στήλη, κάτω από αυτή την επικεφαλίδα" sqref="H2" xr:uid="{00000000-0002-0000-0000-000008000000}"/>
    <dataValidation allowBlank="1" showInputMessage="1" showErrorMessage="1" prompt="Εισαγάγετε την ημερομηνία εξόφλησης σε αυτήν τη στήλη, κάτω από αυτή την επικεφαλίδα" sqref="I2" xr:uid="{00000000-0002-0000-0000-000009000000}"/>
    <dataValidation allowBlank="1" showInputMessage="1" showErrorMessage="1" prompt="Το ποσό σε εκκρεμότητα ενημερώνεται αυτόματα σε αυτήν τη στήλη κάτω από αυτή την επικεφαλίδα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Παρακολούθηση τιμολογίου</vt:lpstr>
      <vt:lpstr>'Παρακολούθηση τιμολογίου'!Print_Titles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2017-03-09T05:01:45Z</dcterms:created>
  <dcterms:modified xsi:type="dcterms:W3CDTF">2018-05-29T15:41:25Z</dcterms:modified>
</cp:coreProperties>
</file>