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6"/>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0" yWindow="0" windowWidth="21600" windowHeight="8325" xr2:uid="{00000000-000D-0000-FFFF-FFFF00000000}"/>
  </bookViews>
  <sheets>
    <sheet name="ΕΝΑΡΞΗ" sheetId="2" r:id="rId1"/>
    <sheet name="ΕΡΓΑΛΕΙΟ ΠΡΟΫΠΟΛΟΓΙΣΜΟΥ" sheetId="1" r:id="rId2"/>
  </sheets>
  <definedNames>
    <definedName name="ΠοσοστόΑπόδοσης">'ΕΡΓΑΛΕΙΟ ΠΡΟΫΠΟΛΟΓΙΣΜΟΥ'!$C$7</definedName>
    <definedName name="ΦορολογικόςΣυντελεστής">'ΕΡΓΑΛΕΙΟ ΠΡΟΫΠΟΛΟΓΙΣΜΟΥ'!$C$8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1" l="1"/>
  <c r="C43" i="1"/>
  <c r="D22" i="1" l="1"/>
  <c r="E22" i="1"/>
  <c r="F22" i="1"/>
  <c r="C14" i="1"/>
  <c r="C37" i="1" s="1"/>
  <c r="E29" i="1" l="1"/>
  <c r="D29" i="1"/>
  <c r="D30" i="1" s="1"/>
  <c r="D33" i="1" s="1"/>
  <c r="E30" i="1"/>
  <c r="E33" i="1" s="1"/>
  <c r="E36" i="1"/>
  <c r="C38" i="1"/>
  <c r="F29" i="1"/>
  <c r="D36" i="1" l="1"/>
  <c r="E34" i="1"/>
  <c r="E35" i="1" s="1"/>
  <c r="E37" i="1" s="1"/>
  <c r="F30" i="1"/>
  <c r="F33" i="1" s="1"/>
  <c r="F36" i="1"/>
  <c r="D34" i="1"/>
  <c r="D35" i="1" s="1"/>
  <c r="D37" i="1" l="1"/>
  <c r="D38" i="1" s="1"/>
  <c r="E38" i="1" s="1"/>
  <c r="F34" i="1"/>
  <c r="F35" i="1" s="1"/>
  <c r="F37" i="1" s="1"/>
  <c r="C42" i="1" l="1"/>
  <c r="C41" i="1"/>
</calcChain>
</file>

<file path=xl/sharedStrings.xml><?xml version="1.0" encoding="utf-8"?>
<sst xmlns="http://schemas.openxmlformats.org/spreadsheetml/2006/main" count="271" uniqueCount="61">
  <si>
    <t>ΠΛΗΡΟΦΟΡΙΕΣ ΓΙΑ ΑΥΤΟ ΤΟ ΠΡΟΤΥΠΟ</t>
  </si>
  <si>
    <t>Εισαγάγετε λεπτομέρειες στους πίνακες για να υπολογιστούν αυτόματα τα σύνολα και οι δείκτες αξιολόγησης.</t>
  </si>
  <si>
    <t xml:space="preserve">Σημείωση:  </t>
  </si>
  <si>
    <t>Στη στήλη A του φύλλου εργασίας "ΕΡΓΑΛΕΙΟ ΠΡΟΫΠΟΛΟΓΙΣΜΟΥ" παρέχονται πρόσθετες οδηγίες. Αυτό το κείμενο είναι κρυφό σκόπιμα. Για να καταργήσετε το κείμενο, επιλέξτε τη στήλη A και, στη συνέχεια, πατήστε το πλήκτρο DELETE. Για να εμφανίσετε το κείμενο, επιλέξτε τη στήλη A και, στη συνέχεια, αλλάξτε το χρώμα γραμματοσειράς.</t>
  </si>
  <si>
    <t>Για να μάθετε περισσότερα για τους πίνακες στο φύλλο εργασίας, πατήστε το πλήκτρο SHIFT και, στη συνέχεια, F10 μέσα σε έναν πίνακα, επιλέξτε "ΠΙΝΑΚΑΣ" και, στη συνέχεια, επιλέξτε "ΕΝΑΛΛΑΚΤΙΚΟ ΚΕΙΜΕΝΟ".</t>
  </si>
  <si>
    <t>Δημιουργήστε έναν προϋπολογισμό τοποθεσίας web σε αυτό το φύλλο εργασίας. Σε διάφορα κελιά σε αυτή τη στήλη βρίσκονται χρήσιμες οδηγίες για τον τρόπο χρήσης αυτού του φύλλου εργασίας. Πατήστε το κάτω βέλος για να ξεκινήσετε.</t>
  </si>
  <si>
    <t>Ο τίτλος αυτού του φύλλου εργασίας βρίσκεται στο κελί στα δεξιά.</t>
  </si>
  <si>
    <t>Εισαγάγετε την ημερομηνία στο κελί στα δεξιά.</t>
  </si>
  <si>
    <t>Στο κελί στα δεξιά βρίσκεται συμβουλή.</t>
  </si>
  <si>
    <t>Οι τιμές υπολογίζονται αυτόματα στον πίνακα συνόλων που ξεκινάει στο κελί στα δεξιά. Η επόμενη οδηγία βρίσκεται στο κελί A40.</t>
  </si>
  <si>
    <t>Οι δείκτες αξιολόγησης υπολογίζονται αυτόματα στον πίνακα δεικτών που ξεκινάει στο κελί στα δεξιά.</t>
  </si>
  <si>
    <t>Επωνυμία εταιρείας</t>
  </si>
  <si>
    <t>Εργαλείο προϋπολογισμός τοποθεσίας web</t>
  </si>
  <si>
    <t>Ημερομηνία</t>
  </si>
  <si>
    <t>Τα γκρι κελιά περιέχουν υπολογισμούς που δεν πρέπει να τροποποιηθούν.</t>
  </si>
  <si>
    <t>Δεδομένα εταιρείας</t>
  </si>
  <si>
    <t>Απαιτούμενο ποσοστό απόδοσης</t>
  </si>
  <si>
    <t>Φορολογικός συντελεστής</t>
  </si>
  <si>
    <t>Αρχική επένδυση στην τοποθεσία web</t>
  </si>
  <si>
    <t>Υλικό (π.χ., διακομιστές)</t>
  </si>
  <si>
    <t>Λογισμικό (π.χ., λογισμικό καταλόγου ηλεκτρονικού εμπορίου)</t>
  </si>
  <si>
    <t>Ανάπτυξη (π.χ., ανάπτυξη και σχεδίαση τοποθεσίας από τρίτο)</t>
  </si>
  <si>
    <t>Σύνολο αρχικών επενδύσεων</t>
  </si>
  <si>
    <t>Οφέλη από την τοποθεσία web</t>
  </si>
  <si>
    <t>Απευθείας πωλήσεις</t>
  </si>
  <si>
    <t>Αύξηση των πωλήσεων ως αποτέλεσμα της βελτιωμένης αποτελεσματικότητας της προώθησης / των πωλητών</t>
  </si>
  <si>
    <t>Αύξηση των πωλήσεων ως αποτέλεσμα της αυξημένης συμμετοχής συνεργατών</t>
  </si>
  <si>
    <t>Μειωμένα έξοδα ταξιδιών</t>
  </si>
  <si>
    <t>Μειωμένα έξοδα εξυπηρέτησης πελατών</t>
  </si>
  <si>
    <t>Σύνολο οφελών</t>
  </si>
  <si>
    <t>Έξοδα (εκτός από τις αρχικές επενδύσεις κεφαλαίου)</t>
  </si>
  <si>
    <t>Έξοδα πωλήσεων</t>
  </si>
  <si>
    <t>Συντήρηση</t>
  </si>
  <si>
    <t>Διαχείριση έργων, υποστήριξη πελατών</t>
  </si>
  <si>
    <t>Online διαφήμιση, καταχώρηση σε μηχανές αναζήτησης</t>
  </si>
  <si>
    <t>Απόσβεση κεφαλαιουχικών δαπανών (για τον υπολογισμό χρησιμοποιείται περίοδος τριών ετών)</t>
  </si>
  <si>
    <t>Σύνολο εξόδων</t>
  </si>
  <si>
    <t>Σύνολα</t>
  </si>
  <si>
    <t>Καθαρά οφέλη (έξοδα)</t>
  </si>
  <si>
    <t>Φόρος</t>
  </si>
  <si>
    <t>Τιμή μετά τον φόρο</t>
  </si>
  <si>
    <t>Προσθήκη απόσβεσης</t>
  </si>
  <si>
    <t>Ταμειακή ροή</t>
  </si>
  <si>
    <t>Αθροιστική ταμειακή ροή</t>
  </si>
  <si>
    <t>Δείκτες αξιολόγησης</t>
  </si>
  <si>
    <t>Καθαρή παρούσα αξία (NPV)</t>
  </si>
  <si>
    <t>Ποσοστό εσωτερικής απόδοσης (IRR)</t>
  </si>
  <si>
    <t>Περίοδος αποπληρωμής (σε έτη)</t>
  </si>
  <si>
    <t>Ποσοστό</t>
  </si>
  <si>
    <t>ΕΤΟΣ</t>
  </si>
  <si>
    <t>Τιμές</t>
  </si>
  <si>
    <t>1</t>
  </si>
  <si>
    <t>2</t>
  </si>
  <si>
    <t>3</t>
  </si>
  <si>
    <t>Καταγράψτε την αρχική επένδυση στην τοποθεσία web, τα οφέλη της και τα έξοδα χρησιμοποιώντας αυτό το εργαλείο προϋπολογισμός τοποθεσίας web.</t>
  </si>
  <si>
    <t>Συμπληρώστε την επωνυμία εταιρείας και την ημερομηνία.</t>
  </si>
  <si>
    <t>Εισαγάγετε την επωνυμία εταιρείας στο κελί στα δεξιά.</t>
  </si>
  <si>
    <t>Εισαγάγετε λεπτομέρειες στον πίνακα ποσοστό που ξεκινάει στο κελί στα δεξιά. Η επόμενη οδηγία βρίσκεται στο κελί A10.</t>
  </si>
  <si>
    <t>Εισαγάγετε λεπτομέρειες στον πίνακα αρχική επένδυση που ξεκινάει στο κελί στα δεξιά. Η επόμενη οδηγία βρίσκεται στο κελί A16.</t>
  </si>
  <si>
    <t>Εισαγάγετε λεπτομέρειες στον πίνακα οφέλη που ξεκινάει στο κελί στα δεξιά. Η επόμενη οδηγία βρίσκεται στο κελί A24.</t>
  </si>
  <si>
    <t>Εισαγάγετε λεπτομέρειες στον πίνακα εξοδα που ξεκινάει στο κελί στα δεξιά. Οι τιμές υπολογίζονται αυτόματα στα κελιά που περιέχουν τύπους. Η επόμενη οδηγία βρίσκεται στο κελί A32.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</si>
</sst>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19" x14ac:knownFonts="1">
    <font>
      <sz val="11"/>
      <color theme="1"/>
      <name val="Calibri"/>
      <family val="2"/>
      <scheme val="minor"/>
    </font>
    <font>
      <sz val="18"/>
      <color theme="3"/>
      <name val="Arial"/>
      <family val="2"/>
      <scheme val="major"/>
    </font>
    <font>
      <sz val="11"/>
      <color theme="3"/>
      <name val="Arial"/>
      <family val="2"/>
      <scheme val="major"/>
    </font>
    <font>
      <sz val="16"/>
      <color theme="3"/>
      <name val="Arial"/>
      <family val="2"/>
      <scheme val="major"/>
    </font>
    <font>
      <b/>
      <sz val="11"/>
      <color theme="1" tint="0.14996795556505021"/>
      <name val="Arial"/>
      <family val="2"/>
      <scheme val="major"/>
    </font>
    <font>
      <sz val="11"/>
      <color theme="0"/>
      <name val="Calibri"/>
      <family val="2"/>
      <scheme val="minor"/>
    </font>
    <font>
      <b/>
      <sz val="16"/>
      <color theme="0"/>
      <name val="Arial"/>
      <family val="2"/>
      <scheme val="major"/>
    </font>
    <font>
      <sz val="11"/>
      <color theme="1"/>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38">
    <fill>
      <patternFill patternType="none"/>
    </fill>
    <fill>
      <patternFill patternType="gray125"/>
    </fill>
    <fill>
      <patternFill patternType="solid">
        <fgColor theme="0" tint="-0.249977111117893"/>
        <bgColor indexed="64"/>
      </patternFill>
    </fill>
    <fill>
      <patternFill patternType="solid">
        <fgColor theme="5"/>
        <bgColor indexed="64"/>
      </patternFill>
    </fill>
    <fill>
      <patternFill patternType="solid">
        <fgColor theme="1" tint="0.34998626667073579"/>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5" tint="0.39994506668294322"/>
      </left>
      <right/>
      <top style="thin">
        <color theme="5" tint="0.39994506668294322"/>
      </top>
      <bottom style="thin">
        <color theme="5" tint="0.39994506668294322"/>
      </bottom>
      <diagonal/>
    </border>
    <border>
      <left/>
      <right style="thin">
        <color theme="5" tint="0.39994506668294322"/>
      </right>
      <top style="thin">
        <color theme="5" tint="0.39994506668294322"/>
      </top>
      <bottom style="thin">
        <color theme="5" tint="0.39994506668294322"/>
      </bottom>
      <diagonal/>
    </border>
    <border>
      <left style="thin">
        <color theme="5" tint="0.39994506668294322"/>
      </left>
      <right/>
      <top style="thin">
        <color theme="5" tint="0.39994506668294322"/>
      </top>
      <bottom/>
      <diagonal/>
    </border>
    <border>
      <left/>
      <right style="thin">
        <color theme="5" tint="0.39994506668294322"/>
      </right>
      <top style="thin">
        <color theme="5" tint="0.3999450666829432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 fillId="0" borderId="1" applyNumberFormat="0" applyFill="0" applyProtection="0">
      <alignment horizontal="left" vertical="center"/>
    </xf>
    <xf numFmtId="0" fontId="3" fillId="0" borderId="2" applyNumberFormat="0" applyFill="0" applyProtection="0">
      <alignment horizontal="left" vertical="center"/>
    </xf>
    <xf numFmtId="0" fontId="2" fillId="0" borderId="3" applyNumberFormat="0" applyFill="0" applyProtection="0">
      <alignment horizontal="left" vertical="center"/>
    </xf>
    <xf numFmtId="0" fontId="4" fillId="3" borderId="0" applyNumberFormat="0" applyBorder="0" applyProtection="0">
      <alignment horizontal="left" vertical="center"/>
    </xf>
    <xf numFmtId="165"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1" fillId="0" borderId="0" applyNumberFormat="0" applyFill="0" applyBorder="0" applyAlignment="0" applyProtection="0"/>
    <xf numFmtId="0" fontId="9" fillId="7" borderId="0" applyNumberFormat="0" applyBorder="0" applyAlignment="0" applyProtection="0"/>
    <xf numFmtId="0" fontId="10" fillId="8" borderId="0" applyNumberFormat="0" applyBorder="0" applyAlignment="0" applyProtection="0"/>
    <xf numFmtId="0" fontId="11" fillId="9" borderId="0" applyNumberFormat="0" applyBorder="0" applyAlignment="0" applyProtection="0"/>
    <xf numFmtId="0" fontId="12" fillId="10" borderId="9" applyNumberFormat="0" applyAlignment="0" applyProtection="0"/>
    <xf numFmtId="0" fontId="13" fillId="11" borderId="10" applyNumberFormat="0" applyAlignment="0" applyProtection="0"/>
    <xf numFmtId="0" fontId="14" fillId="11" borderId="9" applyNumberFormat="0" applyAlignment="0" applyProtection="0"/>
    <xf numFmtId="0" fontId="15" fillId="0" borderId="11" applyNumberFormat="0" applyFill="0" applyAlignment="0" applyProtection="0"/>
    <xf numFmtId="0" fontId="16" fillId="12" borderId="12" applyNumberFormat="0" applyAlignment="0" applyProtection="0"/>
    <xf numFmtId="0" fontId="17" fillId="0" borderId="0" applyNumberFormat="0" applyFill="0" applyBorder="0" applyAlignment="0" applyProtection="0"/>
    <xf numFmtId="0" fontId="7" fillId="13" borderId="13" applyNumberFormat="0" applyFont="0" applyAlignment="0" applyProtection="0"/>
    <xf numFmtId="0" fontId="18" fillId="0" borderId="0" applyNumberFormat="0" applyFill="0" applyBorder="0" applyAlignment="0" applyProtection="0"/>
    <xf numFmtId="0" fontId="8" fillId="0" borderId="14" applyNumberFormat="0" applyFill="0" applyAlignment="0" applyProtection="0"/>
    <xf numFmtId="0" fontId="5"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5"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5"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5"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5"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5"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cellStyleXfs>
  <cellXfs count="26">
    <xf numFmtId="0" fontId="0" fillId="0" borderId="0" xfId="0"/>
    <xf numFmtId="0" fontId="1" fillId="0" borderId="1" xfId="1">
      <alignment horizontal="left" vertical="center"/>
    </xf>
    <xf numFmtId="0" fontId="3" fillId="0" borderId="2" xfId="2">
      <alignment horizontal="left" vertical="center"/>
    </xf>
    <xf numFmtId="0" fontId="2" fillId="0" borderId="3" xfId="3">
      <alignment horizontal="left" vertical="center"/>
    </xf>
    <xf numFmtId="0" fontId="4" fillId="3" borderId="0" xfId="4">
      <alignment horizontal="left" vertical="center"/>
    </xf>
    <xf numFmtId="0" fontId="0" fillId="0" borderId="5" xfId="0" applyBorder="1"/>
    <xf numFmtId="9" fontId="0" fillId="0" borderId="6" xfId="0" applyNumberFormat="1" applyBorder="1"/>
    <xf numFmtId="0" fontId="0" fillId="0" borderId="7" xfId="0" applyBorder="1"/>
    <xf numFmtId="9" fontId="0" fillId="0" borderId="8" xfId="0" applyNumberFormat="1" applyBorder="1"/>
    <xf numFmtId="0" fontId="5" fillId="0" borderId="0" xfId="0" applyFont="1"/>
    <xf numFmtId="0" fontId="6" fillId="6" borderId="2" xfId="2" applyFont="1" applyFill="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8" fillId="0" borderId="0" xfId="0" applyFont="1" applyAlignment="1">
      <alignment vertical="center" wrapText="1"/>
    </xf>
    <xf numFmtId="0" fontId="7" fillId="0" borderId="0" xfId="0" applyFont="1"/>
    <xf numFmtId="14" fontId="2" fillId="0" borderId="3" xfId="3" applyNumberFormat="1">
      <alignment horizontal="left" vertical="center"/>
    </xf>
    <xf numFmtId="0" fontId="0" fillId="0" borderId="0" xfId="0" applyAlignment="1">
      <alignment vertical="center" wrapText="1"/>
    </xf>
    <xf numFmtId="0" fontId="0" fillId="0" borderId="0" xfId="0" applyAlignment="1">
      <alignment horizontal="center"/>
    </xf>
    <xf numFmtId="8" fontId="0" fillId="4" borderId="4" xfId="0" applyNumberFormat="1" applyFont="1" applyFill="1" applyBorder="1"/>
    <xf numFmtId="0" fontId="0" fillId="5" borderId="0" xfId="0" applyFont="1" applyFill="1"/>
    <xf numFmtId="0" fontId="0" fillId="0" borderId="0" xfId="0" applyFont="1" applyAlignment="1">
      <alignment wrapText="1"/>
    </xf>
    <xf numFmtId="8" fontId="0" fillId="0" borderId="0" xfId="0" applyNumberFormat="1" applyFont="1"/>
    <xf numFmtId="0" fontId="0" fillId="0" borderId="0" xfId="0" applyFont="1"/>
    <xf numFmtId="8" fontId="0" fillId="2" borderId="0" xfId="0" applyNumberFormat="1" applyFont="1" applyFill="1"/>
    <xf numFmtId="10" fontId="0" fillId="0" borderId="0" xfId="0" applyNumberFormat="1" applyFont="1"/>
    <xf numFmtId="2" fontId="0" fillId="0" borderId="0" xfId="0" applyNumberFormat="1" applyFont="1"/>
  </cellXfs>
  <cellStyles count="47">
    <cellStyle name="20% - Έμφαση1" xfId="24" builtinId="30" customBuiltin="1"/>
    <cellStyle name="20% - Έμφαση2" xfId="28" builtinId="34" customBuiltin="1"/>
    <cellStyle name="20% - Έμφαση3" xfId="32" builtinId="38" customBuiltin="1"/>
    <cellStyle name="20% - Έμφαση4" xfId="36" builtinId="42" customBuiltin="1"/>
    <cellStyle name="20% - Έμφαση5" xfId="40" builtinId="46" customBuiltin="1"/>
    <cellStyle name="20% - Έμφαση6" xfId="44" builtinId="50" customBuiltin="1"/>
    <cellStyle name="40% - Έμφαση1" xfId="25" builtinId="31" customBuiltin="1"/>
    <cellStyle name="40% - Έμφαση2" xfId="29" builtinId="35" customBuiltin="1"/>
    <cellStyle name="40% - Έμφαση3" xfId="33" builtinId="39" customBuiltin="1"/>
    <cellStyle name="40% - Έμφαση4" xfId="37" builtinId="43" customBuiltin="1"/>
    <cellStyle name="40% - Έμφαση5" xfId="41" builtinId="47" customBuiltin="1"/>
    <cellStyle name="40% - Έμφαση6" xfId="45" builtinId="51" customBuiltin="1"/>
    <cellStyle name="60% - Έμφαση1" xfId="26" builtinId="32" customBuiltin="1"/>
    <cellStyle name="60% - Έμφαση2" xfId="30" builtinId="36" customBuiltin="1"/>
    <cellStyle name="60% - Έμφαση3" xfId="34" builtinId="40" customBuiltin="1"/>
    <cellStyle name="60% - Έμφαση4" xfId="38" builtinId="44" customBuiltin="1"/>
    <cellStyle name="60% - Έμφαση5" xfId="42" builtinId="48" customBuiltin="1"/>
    <cellStyle name="60% - Έμφαση6" xfId="46" builtinId="52" customBuiltin="1"/>
    <cellStyle name="Εισαγωγή" xfId="14" builtinId="20" customBuiltin="1"/>
    <cellStyle name="Έλεγχος κελιού" xfId="18" builtinId="23" customBuiltin="1"/>
    <cellStyle name="Έμφαση1" xfId="23" builtinId="29" customBuiltin="1"/>
    <cellStyle name="Έμφαση2" xfId="27" builtinId="33" customBuiltin="1"/>
    <cellStyle name="Έμφαση3" xfId="31" builtinId="37" customBuiltin="1"/>
    <cellStyle name="Έμφαση4" xfId="35" builtinId="41" customBuiltin="1"/>
    <cellStyle name="Έμφαση5" xfId="39" builtinId="45" customBuiltin="1"/>
    <cellStyle name="Έμφαση6" xfId="43" builtinId="49" customBuiltin="1"/>
    <cellStyle name="Έξοδος" xfId="15" builtinId="21" customBuiltin="1"/>
    <cellStyle name="Επεξηγηματικό κείμενο" xfId="21" builtinId="53" customBuiltin="1"/>
    <cellStyle name="Επικεφαλίδα 1" xfId="1" builtinId="16" customBuiltin="1"/>
    <cellStyle name="Επικεφαλίδα 2" xfId="2" builtinId="17" customBuiltin="1"/>
    <cellStyle name="Επικεφαλίδα 3" xfId="3" builtinId="18" customBuiltin="1"/>
    <cellStyle name="Επικεφαλίδα 4" xfId="4" builtinId="19" customBuiltin="1"/>
    <cellStyle name="Κακό" xfId="12" builtinId="27" customBuiltin="1"/>
    <cellStyle name="Καλό" xfId="11" builtinId="26" customBuiltin="1"/>
    <cellStyle name="Κανονικό" xfId="0" builtinId="0" customBuiltin="1"/>
    <cellStyle name="Κόμμα" xfId="5" builtinId="3" customBuiltin="1"/>
    <cellStyle name="Κόμμα [0]" xfId="6" builtinId="6" customBuiltin="1"/>
    <cellStyle name="Νόμισμα [0]" xfId="8" builtinId="7" customBuiltin="1"/>
    <cellStyle name="Νομισματική μονάδα" xfId="7" builtinId="4" customBuiltin="1"/>
    <cellStyle name="Ουδέτερο" xfId="13" builtinId="28" customBuiltin="1"/>
    <cellStyle name="Ποσοστό" xfId="9" builtinId="5" customBuiltin="1"/>
    <cellStyle name="Προειδοποιητικό κείμενο" xfId="19" builtinId="11" customBuiltin="1"/>
    <cellStyle name="Σημείωση" xfId="20" builtinId="10" customBuiltin="1"/>
    <cellStyle name="Συνδεδεμένο κελί" xfId="17" builtinId="24" customBuiltin="1"/>
    <cellStyle name="Σύνολο" xfId="22" builtinId="25" customBuiltin="1"/>
    <cellStyle name="Τίτλος" xfId="10" builtinId="15" customBuiltin="1"/>
    <cellStyle name="Υπολογισμός" xfId="16" builtinId="22" customBuiltin="1"/>
  </cellStyles>
  <dxfs count="58">
    <dxf>
      <font>
        <b val="0"/>
        <i val="0"/>
        <strike val="0"/>
        <outline val="0"/>
        <shadow val="0"/>
        <u val="none"/>
        <vertAlign val="baseline"/>
        <sz val="11"/>
        <color theme="1"/>
        <name val="Calibri"/>
        <family val="2"/>
        <scheme val="minor"/>
      </font>
    </dxf>
    <dxf>
      <font>
        <b val="0"/>
        <i val="0"/>
        <strike val="0"/>
        <outline val="0"/>
        <shadow val="0"/>
        <u val="none"/>
        <vertAlign val="baseline"/>
        <sz val="11"/>
        <color theme="1"/>
        <name val="Calibri"/>
        <family val="2"/>
        <scheme val="minor"/>
      </font>
    </dxf>
    <dxf>
      <font>
        <b val="0"/>
        <i val="0"/>
        <strike val="0"/>
        <outline val="0"/>
        <shadow val="0"/>
        <u val="none"/>
        <vertAlign val="baseline"/>
        <sz val="11"/>
        <color theme="1"/>
        <name val="Calibri"/>
        <family val="2"/>
        <scheme val="minor"/>
      </font>
      <fill>
        <patternFill patternType="solid">
          <fgColor indexed="64"/>
          <bgColor theme="5" tint="-0.499984740745262"/>
        </patternFill>
      </fill>
    </dxf>
    <dxf>
      <font>
        <b val="0"/>
        <i val="0"/>
        <strike val="0"/>
        <outline val="0"/>
        <shadow val="0"/>
        <u val="none"/>
        <vertAlign val="baseline"/>
        <sz val="11"/>
        <color theme="1"/>
        <name val="Calibri"/>
        <family val="2"/>
        <scheme val="minor"/>
      </font>
    </dxf>
    <dxf>
      <font>
        <b val="0"/>
        <i val="0"/>
        <strike val="0"/>
        <outline val="0"/>
        <shadow val="0"/>
        <u val="none"/>
        <vertAlign val="baseline"/>
        <sz val="11"/>
        <color theme="1"/>
        <name val="Calibri"/>
        <family val="2"/>
        <scheme val="minor"/>
      </font>
      <alignment horizontal="general" vertical="bottom" textRotation="0" wrapText="1" indent="0" justifyLastLine="0" shrinkToFit="0" readingOrder="0"/>
    </dxf>
    <dxf>
      <font>
        <b val="0"/>
        <i val="0"/>
        <strike val="0"/>
        <outline val="0"/>
        <shadow val="0"/>
        <u val="none"/>
        <vertAlign val="baseline"/>
        <sz val="11"/>
        <color theme="1"/>
        <name val="Calibri"/>
        <family val="2"/>
        <scheme val="minor"/>
      </font>
    </dxf>
    <dxf>
      <font>
        <b val="0"/>
        <i val="0"/>
        <strike val="0"/>
        <outline val="0"/>
        <shadow val="0"/>
        <u val="none"/>
        <vertAlign val="baseline"/>
        <sz val="11"/>
        <color theme="1"/>
        <name val="Calibri"/>
        <family val="2"/>
        <scheme val="minor"/>
      </font>
    </dxf>
    <dxf>
      <font>
        <b val="0"/>
        <i val="0"/>
        <strike val="0"/>
        <outline val="0"/>
        <shadow val="0"/>
        <u val="none"/>
        <vertAlign val="baseline"/>
        <sz val="11"/>
        <color theme="1"/>
        <name val="Calibri"/>
        <family val="2"/>
        <scheme val="minor"/>
      </font>
      <fill>
        <patternFill patternType="solid">
          <fgColor indexed="64"/>
          <bgColor theme="5" tint="-0.499984740745262"/>
        </patternFill>
      </fill>
    </dxf>
    <dxf>
      <font>
        <b val="0"/>
        <i val="0"/>
        <strike val="0"/>
        <outline val="0"/>
        <shadow val="0"/>
        <u val="none"/>
        <vertAlign val="baseline"/>
        <sz val="11"/>
        <color theme="1"/>
        <name val="Calibri"/>
        <family val="2"/>
        <scheme val="minor"/>
      </font>
      <numFmt numFmtId="12" formatCode="#,##0.00\ &quot;€&quot;;[Red]\-#,##0.00\ &quot;€&quot;"/>
    </dxf>
    <dxf>
      <font>
        <b val="0"/>
        <i val="0"/>
        <strike val="0"/>
        <outline val="0"/>
        <shadow val="0"/>
        <u val="none"/>
        <vertAlign val="baseline"/>
        <sz val="11"/>
        <color theme="1"/>
        <name val="Calibri"/>
        <family val="2"/>
        <scheme val="minor"/>
      </font>
      <numFmt numFmtId="12" formatCode="#,##0.00\ &quot;€&quot;;[Red]\-#,##0.00\ &quot;€&quot;"/>
    </dxf>
    <dxf>
      <font>
        <b val="0"/>
        <i val="0"/>
        <strike val="0"/>
        <outline val="0"/>
        <shadow val="0"/>
        <u val="none"/>
        <vertAlign val="baseline"/>
        <sz val="11"/>
        <color theme="1"/>
        <name val="Calibri"/>
        <family val="2"/>
        <scheme val="minor"/>
      </font>
      <numFmt numFmtId="12" formatCode="#,##0.00\ &quot;€&quot;;[Red]\-#,##0.00\ &quot;€&quot;"/>
    </dxf>
    <dxf>
      <font>
        <b val="0"/>
        <i val="0"/>
        <strike val="0"/>
        <outline val="0"/>
        <shadow val="0"/>
        <u val="none"/>
        <vertAlign val="baseline"/>
        <sz val="11"/>
        <color theme="1"/>
        <name val="Calibri"/>
        <family val="2"/>
        <scheme val="minor"/>
      </font>
      <numFmt numFmtId="12" formatCode="#,##0.00\ &quot;€&quot;;[Red]\-#,##0.00\ &quot;€&quot;"/>
    </dxf>
    <dxf>
      <font>
        <b val="0"/>
        <i val="0"/>
        <strike val="0"/>
        <outline val="0"/>
        <shadow val="0"/>
        <u val="none"/>
        <vertAlign val="baseline"/>
        <sz val="11"/>
        <color theme="1"/>
        <name val="Calibri"/>
        <family val="2"/>
        <scheme val="minor"/>
      </font>
      <alignment horizontal="general" vertical="bottom" textRotation="0" wrapText="1" indent="0" justifyLastLine="0" shrinkToFit="0" readingOrder="0"/>
    </dxf>
    <dxf>
      <font>
        <b val="0"/>
        <i val="0"/>
        <strike val="0"/>
        <outline val="0"/>
        <shadow val="0"/>
        <u val="none"/>
        <vertAlign val="baseline"/>
        <sz val="11"/>
        <color theme="1"/>
        <name val="Calibri"/>
        <family val="2"/>
        <scheme val="minor"/>
      </font>
    </dxf>
    <dxf>
      <font>
        <b val="0"/>
        <i val="0"/>
        <strike val="0"/>
        <outline val="0"/>
        <shadow val="0"/>
        <u val="none"/>
        <vertAlign val="baseline"/>
        <sz val="11"/>
        <color theme="1"/>
        <name val="Calibri"/>
        <family val="2"/>
        <scheme val="minor"/>
      </font>
    </dxf>
    <dxf>
      <font>
        <b val="0"/>
        <i val="0"/>
        <strike val="0"/>
        <outline val="0"/>
        <shadow val="0"/>
        <u val="none"/>
        <vertAlign val="baseline"/>
        <sz val="11"/>
        <color theme="1"/>
        <name val="Calibri"/>
        <family val="2"/>
        <scheme val="minor"/>
      </font>
      <fill>
        <patternFill patternType="solid">
          <fgColor indexed="64"/>
          <bgColor theme="5" tint="-0.499984740745262"/>
        </patternFill>
      </fill>
    </dxf>
    <dxf>
      <font>
        <b val="0"/>
        <i val="0"/>
        <strike val="0"/>
        <condense val="0"/>
        <extend val="0"/>
        <outline val="0"/>
        <shadow val="0"/>
        <u val="none"/>
        <vertAlign val="baseline"/>
        <sz val="11"/>
        <color theme="1"/>
        <name val="Calibri"/>
        <family val="2"/>
        <scheme val="minor"/>
      </font>
      <numFmt numFmtId="166" formatCode="#,##0.00\ &quot;€&quot;;[Red]#,##0.00\ &quot;€&quot;"/>
      <fill>
        <patternFill patternType="none">
          <fgColor indexed="64"/>
          <bgColor indexed="65"/>
        </patternFill>
      </fill>
    </dxf>
    <dxf>
      <font>
        <b val="0"/>
        <i val="0"/>
        <strike val="0"/>
        <outline val="0"/>
        <shadow val="0"/>
        <u val="none"/>
        <vertAlign val="baseline"/>
        <sz val="11"/>
        <color theme="1"/>
        <name val="Calibri"/>
        <family val="2"/>
        <scheme val="minor"/>
      </font>
      <numFmt numFmtId="12" formatCode="#,##0.00\ &quot;€&quot;;[Red]\-#,##0.00\ &quot;€&quot;"/>
    </dxf>
    <dxf>
      <font>
        <b val="0"/>
        <i val="0"/>
        <strike val="0"/>
        <condense val="0"/>
        <extend val="0"/>
        <outline val="0"/>
        <shadow val="0"/>
        <u val="none"/>
        <vertAlign val="baseline"/>
        <sz val="11"/>
        <color theme="1"/>
        <name val="Calibri"/>
        <family val="2"/>
        <scheme val="minor"/>
      </font>
      <numFmt numFmtId="166" formatCode="#,##0.00\ &quot;€&quot;;[Red]#,##0.00\ &quot;€&quot;"/>
      <fill>
        <patternFill patternType="none">
          <fgColor indexed="64"/>
          <bgColor indexed="65"/>
        </patternFill>
      </fill>
    </dxf>
    <dxf>
      <font>
        <b val="0"/>
        <i val="0"/>
        <strike val="0"/>
        <outline val="0"/>
        <shadow val="0"/>
        <u val="none"/>
        <vertAlign val="baseline"/>
        <sz val="11"/>
        <color theme="1"/>
        <name val="Calibri"/>
        <family val="2"/>
        <scheme val="minor"/>
      </font>
      <numFmt numFmtId="12" formatCode="#,##0.00\ &quot;€&quot;;[Red]\-#,##0.00\ &quot;€&quot;"/>
    </dxf>
    <dxf>
      <font>
        <b val="0"/>
        <i val="0"/>
        <strike val="0"/>
        <condense val="0"/>
        <extend val="0"/>
        <outline val="0"/>
        <shadow val="0"/>
        <u val="none"/>
        <vertAlign val="baseline"/>
        <sz val="11"/>
        <color theme="1"/>
        <name val="Calibri"/>
        <family val="2"/>
        <scheme val="minor"/>
      </font>
      <numFmt numFmtId="166" formatCode="#,##0.00\ &quot;€&quot;;[Red]#,##0.00\ &quot;€&quot;"/>
      <fill>
        <patternFill patternType="none">
          <fgColor indexed="64"/>
          <bgColor indexed="65"/>
        </patternFill>
      </fill>
    </dxf>
    <dxf>
      <font>
        <b val="0"/>
        <i val="0"/>
        <strike val="0"/>
        <outline val="0"/>
        <shadow val="0"/>
        <u val="none"/>
        <vertAlign val="baseline"/>
        <sz val="11"/>
        <color theme="1"/>
        <name val="Calibri"/>
        <family val="2"/>
        <scheme val="minor"/>
      </font>
      <numFmt numFmtId="12" formatCode="#,##0.00\ &quot;€&quot;;[Red]\-#,##0.00\ &quot;€&quot;"/>
      <border>
        <left style="thin">
          <color theme="1" tint="0.34998626667073579"/>
        </left>
      </border>
    </dxf>
    <dxf>
      <font>
        <b val="0"/>
        <i val="0"/>
        <strike val="0"/>
        <condense val="0"/>
        <extend val="0"/>
        <outline val="0"/>
        <shadow val="0"/>
        <u val="none"/>
        <vertAlign val="baseline"/>
        <sz val="11"/>
        <color theme="1"/>
        <name val="Calibri"/>
        <family val="2"/>
        <scheme val="minor"/>
      </font>
      <numFmt numFmtId="166" formatCode="#,##0.00\ &quot;€&quot;;[Red]#,##0.00\ &quot;€&quot;"/>
      <fill>
        <patternFill patternType="solid">
          <fgColor indexed="64"/>
          <bgColor theme="1" tint="0.34998626667073579"/>
        </patternFill>
      </fill>
      <border diagonalUp="0" diagonalDown="0">
        <left style="thin">
          <color theme="1" tint="0.34998626667073579"/>
        </left>
        <right style="thin">
          <color theme="1" tint="0.34998626667073579"/>
        </right>
        <top style="thin">
          <color theme="1" tint="0.34998626667073579"/>
        </top>
        <bottom style="thin">
          <color theme="1" tint="0.34998626667073579"/>
        </bottom>
      </border>
    </dxf>
    <dxf>
      <font>
        <b val="0"/>
        <i val="0"/>
        <strike val="0"/>
        <outline val="0"/>
        <shadow val="0"/>
        <u val="none"/>
        <vertAlign val="baseline"/>
        <sz val="11"/>
        <color theme="1"/>
        <name val="Calibri"/>
        <family val="2"/>
        <scheme val="minor"/>
      </font>
      <numFmt numFmtId="12" formatCode="#,##0.00\ &quot;€&quot;;[Red]\-#,##0.00\ &quot;€&quot;"/>
      <fill>
        <patternFill patternType="solid">
          <fgColor indexed="64"/>
          <bgColor theme="1" tint="0.34998626667073579"/>
        </patternFill>
      </fill>
      <border diagonalUp="0" diagonalDown="0">
        <left style="thin">
          <color theme="1" tint="0.34998626667073579"/>
        </left>
        <right style="thin">
          <color theme="1" tint="0.34998626667073579"/>
        </right>
        <top style="thin">
          <color theme="1" tint="0.34998626667073579"/>
        </top>
        <bottom style="thin">
          <color theme="1" tint="0.34998626667073579"/>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outline val="0"/>
        <shadow val="0"/>
        <u val="none"/>
        <vertAlign val="baseline"/>
        <sz val="11"/>
        <color theme="1"/>
        <name val="Calibri"/>
        <family val="2"/>
        <scheme val="minor"/>
      </font>
      <alignment horizontal="general" vertical="bottom" textRotation="0" wrapText="1" indent="0" justifyLastLine="0" shrinkToFit="0" readingOrder="0"/>
      <border>
        <right style="thin">
          <color theme="1" tint="0.34998626667073579"/>
        </right>
      </border>
    </dxf>
    <dxf>
      <font>
        <b val="0"/>
        <i val="0"/>
        <strike val="0"/>
        <outline val="0"/>
        <shadow val="0"/>
        <u val="none"/>
        <vertAlign val="baseline"/>
        <sz val="11"/>
        <color theme="1"/>
        <name val="Calibri"/>
        <family val="2"/>
        <scheme val="minor"/>
      </font>
    </dxf>
    <dxf>
      <font>
        <b val="0"/>
        <i val="0"/>
        <strike val="0"/>
        <outline val="0"/>
        <shadow val="0"/>
        <u val="none"/>
        <vertAlign val="baseline"/>
        <sz val="11"/>
        <color theme="1"/>
        <name val="Calibri"/>
        <family val="2"/>
        <scheme val="minor"/>
      </font>
    </dxf>
    <dxf>
      <font>
        <b val="0"/>
        <i val="0"/>
        <strike val="0"/>
        <outline val="0"/>
        <shadow val="0"/>
        <u val="none"/>
        <vertAlign val="baseline"/>
        <sz val="11"/>
        <color theme="1"/>
        <name val="Calibri"/>
        <family val="2"/>
        <scheme val="minor"/>
      </font>
      <fill>
        <patternFill patternType="solid">
          <fgColor indexed="64"/>
          <bgColor theme="5" tint="-0.499984740745262"/>
        </patternFill>
      </fill>
    </dxf>
    <dxf>
      <font>
        <b val="0"/>
        <i val="0"/>
        <strike val="0"/>
        <condense val="0"/>
        <extend val="0"/>
        <outline val="0"/>
        <shadow val="0"/>
        <u val="none"/>
        <vertAlign val="baseline"/>
        <sz val="11"/>
        <color theme="1"/>
        <name val="Calibri"/>
        <family val="2"/>
        <scheme val="minor"/>
      </font>
      <numFmt numFmtId="166" formatCode="#,##0.00\ &quot;€&quot;;[Red]#,##0.00\ &quot;€&quot;"/>
      <fill>
        <patternFill patternType="none">
          <fgColor indexed="64"/>
          <bgColor indexed="65"/>
        </patternFill>
      </fill>
    </dxf>
    <dxf>
      <font>
        <b val="0"/>
        <i val="0"/>
        <strike val="0"/>
        <outline val="0"/>
        <shadow val="0"/>
        <u val="none"/>
        <vertAlign val="baseline"/>
        <sz val="11"/>
        <color theme="1"/>
        <name val="Calibri"/>
        <family val="2"/>
        <scheme val="minor"/>
      </font>
      <numFmt numFmtId="12" formatCode="#,##0.00\ &quot;€&quot;;[Red]\-#,##0.00\ &quot;€&quot;"/>
    </dxf>
    <dxf>
      <font>
        <b val="0"/>
        <i val="0"/>
        <strike val="0"/>
        <condense val="0"/>
        <extend val="0"/>
        <outline val="0"/>
        <shadow val="0"/>
        <u val="none"/>
        <vertAlign val="baseline"/>
        <sz val="11"/>
        <color theme="1"/>
        <name val="Calibri"/>
        <family val="2"/>
        <scheme val="minor"/>
      </font>
      <numFmt numFmtId="166" formatCode="#,##0.00\ &quot;€&quot;;[Red]#,##0.00\ &quot;€&quot;"/>
      <fill>
        <patternFill patternType="none">
          <fgColor indexed="64"/>
          <bgColor indexed="65"/>
        </patternFill>
      </fill>
    </dxf>
    <dxf>
      <font>
        <b val="0"/>
        <i val="0"/>
        <strike val="0"/>
        <outline val="0"/>
        <shadow val="0"/>
        <u val="none"/>
        <vertAlign val="baseline"/>
        <sz val="11"/>
        <color theme="1"/>
        <name val="Calibri"/>
        <family val="2"/>
        <scheme val="minor"/>
      </font>
      <numFmt numFmtId="12" formatCode="#,##0.00\ &quot;€&quot;;[Red]\-#,##0.00\ &quot;€&quot;"/>
    </dxf>
    <dxf>
      <font>
        <b val="0"/>
        <i val="0"/>
        <strike val="0"/>
        <condense val="0"/>
        <extend val="0"/>
        <outline val="0"/>
        <shadow val="0"/>
        <u val="none"/>
        <vertAlign val="baseline"/>
        <sz val="11"/>
        <color theme="1"/>
        <name val="Calibri"/>
        <family val="2"/>
        <scheme val="minor"/>
      </font>
      <numFmt numFmtId="166" formatCode="#,##0.00\ &quot;€&quot;;[Red]#,##0.00\ &quot;€&quot;"/>
      <fill>
        <patternFill patternType="none">
          <fgColor indexed="64"/>
          <bgColor indexed="65"/>
        </patternFill>
      </fill>
    </dxf>
    <dxf>
      <font>
        <b val="0"/>
        <i val="0"/>
        <strike val="0"/>
        <outline val="0"/>
        <shadow val="0"/>
        <u val="none"/>
        <vertAlign val="baseline"/>
        <sz val="11"/>
        <color theme="1"/>
        <name val="Calibri"/>
        <family val="2"/>
        <scheme val="minor"/>
      </font>
      <numFmt numFmtId="12" formatCode="#,##0.00\ &quot;€&quot;;[Red]\-#,##0.00\ &quot;€&quot;"/>
      <border>
        <left style="thin">
          <color theme="1" tint="0.34998626667073579"/>
        </left>
      </border>
    </dxf>
    <dxf>
      <font>
        <b val="0"/>
        <i val="0"/>
        <strike val="0"/>
        <condense val="0"/>
        <extend val="0"/>
        <outline val="0"/>
        <shadow val="0"/>
        <u val="none"/>
        <vertAlign val="baseline"/>
        <sz val="11"/>
        <color theme="1"/>
        <name val="Calibri"/>
        <family val="2"/>
        <scheme val="minor"/>
      </font>
      <numFmt numFmtId="166" formatCode="#,##0.00\ &quot;€&quot;;[Red]#,##0.00\ &quot;€&quot;"/>
      <fill>
        <patternFill patternType="solid">
          <fgColor indexed="64"/>
          <bgColor theme="1" tint="0.34998626667073579"/>
        </patternFill>
      </fill>
      <border diagonalUp="0" diagonalDown="0">
        <left style="thin">
          <color theme="1" tint="0.34998626667073579"/>
        </left>
        <right style="thin">
          <color theme="1" tint="0.34998626667073579"/>
        </right>
        <top style="thin">
          <color theme="1" tint="0.34998626667073579"/>
        </top>
        <bottom style="thin">
          <color theme="1" tint="0.34998626667073579"/>
        </bottom>
      </border>
    </dxf>
    <dxf>
      <font>
        <b val="0"/>
        <i val="0"/>
        <strike val="0"/>
        <outline val="0"/>
        <shadow val="0"/>
        <u val="none"/>
        <vertAlign val="baseline"/>
        <sz val="11"/>
        <color theme="1"/>
        <name val="Calibri"/>
        <family val="2"/>
        <scheme val="minor"/>
      </font>
      <numFmt numFmtId="12" formatCode="#,##0.00\ &quot;€&quot;;[Red]\-#,##0.00\ &quot;€&quot;"/>
      <fill>
        <patternFill patternType="solid">
          <fgColor indexed="64"/>
          <bgColor theme="1" tint="0.34998626667073579"/>
        </patternFill>
      </fill>
      <border diagonalUp="0" diagonalDown="0">
        <left style="thin">
          <color theme="1" tint="0.34998626667073579"/>
        </left>
        <right style="thin">
          <color theme="1" tint="0.34998626667073579"/>
        </right>
        <top style="thin">
          <color theme="1" tint="0.34998626667073579"/>
        </top>
        <bottom style="thin">
          <color theme="1" tint="0.34998626667073579"/>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outline val="0"/>
        <shadow val="0"/>
        <u val="none"/>
        <vertAlign val="baseline"/>
        <sz val="11"/>
        <color theme="1"/>
        <name val="Calibri"/>
        <family val="2"/>
        <scheme val="minor"/>
      </font>
      <alignment horizontal="general" vertical="bottom" textRotation="0" wrapText="1" indent="0" justifyLastLine="0" shrinkToFit="0" readingOrder="0"/>
      <border>
        <right style="thin">
          <color theme="1" tint="0.34998626667073579"/>
        </right>
      </border>
    </dxf>
    <dxf>
      <font>
        <b val="0"/>
        <i val="0"/>
        <strike val="0"/>
        <outline val="0"/>
        <shadow val="0"/>
        <u val="none"/>
        <vertAlign val="baseline"/>
        <sz val="11"/>
        <color theme="1"/>
        <name val="Calibri"/>
        <family val="2"/>
        <scheme val="minor"/>
      </font>
    </dxf>
    <dxf>
      <font>
        <b val="0"/>
        <i val="0"/>
        <strike val="0"/>
        <outline val="0"/>
        <shadow val="0"/>
        <u val="none"/>
        <vertAlign val="baseline"/>
        <sz val="11"/>
        <color theme="1"/>
        <name val="Calibri"/>
        <family val="2"/>
        <scheme val="minor"/>
      </font>
    </dxf>
    <dxf>
      <font>
        <b val="0"/>
        <i val="0"/>
        <strike val="0"/>
        <outline val="0"/>
        <shadow val="0"/>
        <u val="none"/>
        <vertAlign val="baseline"/>
        <sz val="11"/>
        <color theme="1"/>
        <name val="Calibri"/>
        <family val="2"/>
        <scheme val="minor"/>
      </font>
      <fill>
        <patternFill patternType="solid">
          <fgColor indexed="64"/>
          <bgColor theme="5" tint="-0.499984740745262"/>
        </patternFill>
      </fill>
    </dxf>
    <dxf>
      <font>
        <b val="0"/>
        <i val="0"/>
        <strike val="0"/>
        <condense val="0"/>
        <extend val="0"/>
        <outline val="0"/>
        <shadow val="0"/>
        <u val="none"/>
        <vertAlign val="baseline"/>
        <sz val="11"/>
        <color theme="1"/>
        <name val="Calibri"/>
        <family val="2"/>
        <scheme val="minor"/>
      </font>
      <numFmt numFmtId="166" formatCode="#,##0.00\ &quot;€&quot;;[Red]#,##0.00\ &quot;€&quot;"/>
      <fill>
        <patternFill patternType="solid">
          <fgColor indexed="64"/>
          <bgColor theme="1" tint="0.499984740745262"/>
        </patternFill>
      </fill>
    </dxf>
    <dxf>
      <font>
        <b val="0"/>
        <i val="0"/>
        <strike val="0"/>
        <outline val="0"/>
        <shadow val="0"/>
        <u val="none"/>
        <vertAlign val="baseline"/>
        <sz val="11"/>
        <color theme="1"/>
        <name val="Calibri"/>
        <family val="2"/>
        <scheme val="minor"/>
      </font>
      <numFmt numFmtId="12" formatCode="#,##0.00\ &quot;€&quot;;[Red]\-#,##0.00\ &quot;€&quot;"/>
      <fill>
        <patternFill patternType="solid">
          <fgColor indexed="64"/>
          <bgColor theme="1" tint="0.34998626667073579"/>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strike val="0"/>
        <condense val="0"/>
        <extend val="0"/>
        <outline val="0"/>
        <shadow val="0"/>
        <u val="none"/>
        <vertAlign val="baseline"/>
        <sz val="11"/>
        <color theme="1"/>
        <name val="Calibri"/>
        <family val="2"/>
        <scheme val="minor"/>
      </font>
      <numFmt numFmtId="166" formatCode="#,##0.00\ &quot;€&quot;;[Red]#,##0.00\ &quot;€&quot;"/>
      <fill>
        <patternFill patternType="solid">
          <fgColor indexed="64"/>
          <bgColor theme="1" tint="0.499984740745262"/>
        </patternFill>
      </fill>
    </dxf>
    <dxf>
      <font>
        <b val="0"/>
        <i val="0"/>
        <strike val="0"/>
        <outline val="0"/>
        <shadow val="0"/>
        <u val="none"/>
        <vertAlign val="baseline"/>
        <sz val="11"/>
        <color theme="1"/>
        <name val="Calibri"/>
        <family val="2"/>
        <scheme val="minor"/>
      </font>
      <numFmt numFmtId="12" formatCode="#,##0.00\ &quot;€&quot;;[Red]\-#,##0.00\ &quot;€&quot;"/>
      <fill>
        <patternFill patternType="solid">
          <fgColor indexed="64"/>
          <bgColor theme="1" tint="0.34998626667073579"/>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strike val="0"/>
        <condense val="0"/>
        <extend val="0"/>
        <outline val="0"/>
        <shadow val="0"/>
        <u val="none"/>
        <vertAlign val="baseline"/>
        <sz val="11"/>
        <color theme="1"/>
        <name val="Calibri"/>
        <family val="2"/>
        <scheme val="minor"/>
      </font>
      <numFmt numFmtId="166" formatCode="#,##0.00\ &quot;€&quot;;[Red]#,##0.00\ &quot;€&quot;"/>
      <fill>
        <patternFill patternType="solid">
          <fgColor indexed="64"/>
          <bgColor theme="1" tint="0.499984740745262"/>
        </patternFill>
      </fill>
    </dxf>
    <dxf>
      <font>
        <b val="0"/>
        <i val="0"/>
        <strike val="0"/>
        <outline val="0"/>
        <shadow val="0"/>
        <u val="none"/>
        <vertAlign val="baseline"/>
        <sz val="11"/>
        <color theme="1"/>
        <name val="Calibri"/>
        <family val="2"/>
        <scheme val="minor"/>
      </font>
      <numFmt numFmtId="12" formatCode="#,##0.00\ &quot;€&quot;;[Red]\-#,##0.00\ &quot;€&quot;"/>
      <fill>
        <patternFill patternType="solid">
          <fgColor indexed="64"/>
          <bgColor theme="1" tint="0.34998626667073579"/>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strike val="0"/>
        <condense val="0"/>
        <extend val="0"/>
        <outline val="0"/>
        <shadow val="0"/>
        <u val="none"/>
        <vertAlign val="baseline"/>
        <sz val="11"/>
        <color theme="1"/>
        <name val="Calibri"/>
        <family val="2"/>
        <scheme val="minor"/>
      </font>
      <numFmt numFmtId="166" formatCode="#,##0.00\ &quot;€&quot;;[Red]#,##0.00\ &quot;€&quot;"/>
      <fill>
        <patternFill patternType="none">
          <fgColor indexed="64"/>
          <bgColor indexed="65"/>
        </patternFill>
      </fill>
    </dxf>
    <dxf>
      <font>
        <b val="0"/>
        <i val="0"/>
        <strike val="0"/>
        <outline val="0"/>
        <shadow val="0"/>
        <u val="none"/>
        <vertAlign val="baseline"/>
        <sz val="11"/>
        <color theme="1"/>
        <name val="Calibri"/>
        <family val="2"/>
        <scheme val="minor"/>
      </font>
      <numFmt numFmtId="12" formatCode="#,##0.00\ &quot;€&quot;;[Red]\-#,##0.00\ &quot;€&quot;"/>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outline val="0"/>
        <shadow val="0"/>
        <u val="none"/>
        <vertAlign val="baseline"/>
        <sz val="11"/>
        <color theme="1"/>
        <name val="Calibri"/>
        <family val="2"/>
        <scheme val="minor"/>
      </font>
      <alignment horizontal="general" vertical="bottom" textRotation="0" wrapText="1" indent="0" justifyLastLine="0" shrinkToFit="0" readingOrder="0"/>
    </dxf>
    <dxf>
      <numFmt numFmtId="13" formatCode="0%"/>
      <border diagonalUp="0" diagonalDown="0" outline="0">
        <left/>
        <right style="thin">
          <color theme="5" tint="0.39994506668294322"/>
        </right>
        <top style="thin">
          <color theme="5" tint="0.39994506668294322"/>
        </top>
        <bottom style="thin">
          <color theme="5" tint="0.39994506668294322"/>
        </bottom>
      </border>
    </dxf>
    <dxf>
      <border outline="0">
        <bottom style="thin">
          <color theme="5" tint="0.39994506668294322"/>
        </bottom>
      </border>
    </dxf>
    <dxf>
      <numFmt numFmtId="2" formatCode="0.00"/>
    </dxf>
    <dxf>
      <alignment horizontal="general" vertical="bottom" textRotation="0" wrapText="1" indent="0" justifyLastLine="0" shrinkToFit="0" readingOrder="0"/>
    </dxf>
    <dxf>
      <numFmt numFmtId="12" formatCode="#,##0.00\ &quot;€&quot;;[Red]\-#,##0.00\ &quot;€&quot;"/>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ΑρχικήΕπένδυση" displayName="ΑρχικήΕπένδυση" ref="B10:F14" totalsRowCount="1" headerRowDxfId="41" dataDxfId="39" totalsRowDxfId="40">
  <autoFilter ref="B10:F13" xr:uid="{00000000-0009-0000-0100-000001000000}">
    <filterColumn colId="0" hiddenButton="1"/>
    <filterColumn colId="1" hiddenButton="1"/>
    <filterColumn colId="2" hiddenButton="1"/>
    <filterColumn colId="3" hiddenButton="1"/>
    <filterColumn colId="4" hiddenButton="1"/>
  </autoFilter>
  <tableColumns count="5">
    <tableColumn id="1" xr3:uid="{00000000-0010-0000-0000-000001000000}" name="Αρχική επένδυση στην τοποθεσία web" totalsRowLabel="Σύνολο αρχικών επενδύσεων" dataDxfId="51" totalsRowDxfId="50"/>
    <tableColumn id="2" xr3:uid="{00000000-0010-0000-0000-000002000000}" name="ΕΤΟΣ" totalsRowFunction="sum" dataDxfId="49" totalsRowDxfId="48"/>
    <tableColumn id="3" xr3:uid="{00000000-0010-0000-0000-000003000000}" name="1" dataDxfId="47" totalsRowDxfId="46"/>
    <tableColumn id="4" xr3:uid="{00000000-0010-0000-0000-000004000000}" name="2" dataDxfId="45" totalsRowDxfId="44"/>
    <tableColumn id="5" xr3:uid="{00000000-0010-0000-0000-000005000000}" name="3" dataDxfId="43" totalsRowDxfId="42"/>
  </tableColumns>
  <tableStyleInfo name="TableStyleMedium3" showFirstColumn="0" showLastColumn="0" showRowStripes="1" showColumnStripes="0"/>
  <extLst>
    <ext xmlns:x14="http://schemas.microsoft.com/office/spreadsheetml/2009/9/main" uri="{504A1905-F514-4f6f-8877-14C23A59335A}">
      <x14:table altTextSummary="Εισαγάγετε την αρχική επένδυση στα στοιχεία της τοποθεσίας web και το ετήσιο ποσό σε αυτόν τον πίνακα"/>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Οφέλη" displayName="Οφέλη" ref="B16:F22" totalsRowCount="1" headerRowDxfId="28" dataDxfId="26" totalsRowDxfId="27">
  <autoFilter ref="B16:F21" xr:uid="{00000000-0009-0000-0100-000002000000}">
    <filterColumn colId="0" hiddenButton="1"/>
    <filterColumn colId="1" hiddenButton="1"/>
    <filterColumn colId="2" hiddenButton="1"/>
    <filterColumn colId="3" hiddenButton="1"/>
    <filterColumn colId="4" hiddenButton="1"/>
  </autoFilter>
  <tableColumns count="5">
    <tableColumn id="1" xr3:uid="{00000000-0010-0000-0100-000001000000}" name="Οφέλη από την τοποθεσία web" totalsRowLabel="Σύνολο οφελών" dataDxfId="38" totalsRowDxfId="37"/>
    <tableColumn id="2" xr3:uid="{00000000-0010-0000-0100-000002000000}" name="ΕΤΟΣ" dataDxfId="36" totalsRowDxfId="35"/>
    <tableColumn id="3" xr3:uid="{00000000-0010-0000-0100-000003000000}" name="1" totalsRowFunction="sum" dataDxfId="34" totalsRowDxfId="33"/>
    <tableColumn id="4" xr3:uid="{00000000-0010-0000-0100-000004000000}" name="2" totalsRowFunction="sum" dataDxfId="32" totalsRowDxfId="31"/>
    <tableColumn id="5" xr3:uid="{00000000-0010-0000-0100-000005000000}" name="3" totalsRowFunction="sum" dataDxfId="30" totalsRowDxfId="29"/>
  </tableColumns>
  <tableStyleInfo name="TableStyleMedium3" showFirstColumn="0" showLastColumn="0" showRowStripes="1" showColumnStripes="0"/>
  <extLst>
    <ext xmlns:x14="http://schemas.microsoft.com/office/spreadsheetml/2009/9/main" uri="{504A1905-F514-4f6f-8877-14C23A59335A}">
      <x14:table altTextSummary="Εισαγάγετε τα οφέλη από τα στοιχεία της τοποθεσίας web και το ετήσιο ποσό σε αυτόν τον πίνακα"/>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Έξοδα" displayName="Έξοδα" ref="B24:F30" totalsRowCount="1" headerRowDxfId="15" dataDxfId="13" totalsRowDxfId="14">
  <autoFilter ref="B24:F29" xr:uid="{00000000-0009-0000-0100-000003000000}">
    <filterColumn colId="0" hiddenButton="1"/>
    <filterColumn colId="1" hiddenButton="1"/>
    <filterColumn colId="2" hiddenButton="1"/>
    <filterColumn colId="3" hiddenButton="1"/>
    <filterColumn colId="4" hiddenButton="1"/>
  </autoFilter>
  <tableColumns count="5">
    <tableColumn id="1" xr3:uid="{00000000-0010-0000-0200-000001000000}" name="Έξοδα (εκτός από τις αρχικές επενδύσεις κεφαλαίου)" totalsRowLabel="Σύνολο εξόδων" dataDxfId="25" totalsRowDxfId="24"/>
    <tableColumn id="2" xr3:uid="{00000000-0010-0000-0200-000002000000}" name="ΕΤΟΣ" dataDxfId="23" totalsRowDxfId="22"/>
    <tableColumn id="3" xr3:uid="{00000000-0010-0000-0200-000003000000}" name="1" totalsRowFunction="sum" dataDxfId="21" totalsRowDxfId="20"/>
    <tableColumn id="4" xr3:uid="{00000000-0010-0000-0200-000004000000}" name="2" totalsRowFunction="sum" dataDxfId="19" totalsRowDxfId="18"/>
    <tableColumn id="5" xr3:uid="{00000000-0010-0000-0200-000005000000}" name="3" totalsRowFunction="sum" dataDxfId="17" totalsRowDxfId="16"/>
  </tableColumns>
  <tableStyleInfo name="TableStyleMedium3" showFirstColumn="0" showLastColumn="0" showRowStripes="1" showColumnStripes="0"/>
  <extLst>
    <ext xmlns:x14="http://schemas.microsoft.com/office/spreadsheetml/2009/9/main" uri="{504A1905-F514-4f6f-8877-14C23A59335A}">
      <x14:table altTextSummary="Εισαγάγετε τα έξοδα εκτός από τις αρχικές επενδύσεις κεφαλαίου και τα ετήσια ποσά σε αυτόν τον πίνακα"/>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Σύνολα" displayName="Σύνολα" ref="B32:F38" headerRowDxfId="7" dataDxfId="5" totalsRowDxfId="6">
  <autoFilter ref="B32:F38" xr:uid="{00000000-0009-0000-0100-000004000000}">
    <filterColumn colId="0" hiddenButton="1"/>
    <filterColumn colId="1" hiddenButton="1"/>
    <filterColumn colId="2" hiddenButton="1"/>
    <filterColumn colId="3" hiddenButton="1"/>
    <filterColumn colId="4" hiddenButton="1"/>
  </autoFilter>
  <tableColumns count="5">
    <tableColumn id="1" xr3:uid="{00000000-0010-0000-0300-000001000000}" name="Σύνολα" totalsRowLabel="Άθροισμα" dataDxfId="12" totalsRowDxfId="57"/>
    <tableColumn id="2" xr3:uid="{00000000-0010-0000-0300-000002000000}" name="ΕΤΟΣ" dataDxfId="11"/>
    <tableColumn id="3" xr3:uid="{00000000-0010-0000-0300-000003000000}" name="1" dataDxfId="10"/>
    <tableColumn id="4" xr3:uid="{00000000-0010-0000-0300-000004000000}" name="2" dataDxfId="9"/>
    <tableColumn id="5" xr3:uid="{00000000-0010-0000-0300-000005000000}" name="3" totalsRowFunction="sum" dataDxfId="8" totalsRowDxfId="56"/>
  </tableColumns>
  <tableStyleInfo name="TableStyleMedium3" showFirstColumn="0" showLastColumn="0" showRowStripes="1" showColumnStripes="0"/>
  <extLst>
    <ext xmlns:x14="http://schemas.microsoft.com/office/spreadsheetml/2009/9/main" uri="{504A1905-F514-4f6f-8877-14C23A59335A}">
      <x14:table altTextSummary="Εισαγάγετε τα σύνολα των στοιχείων σε αυτόν τον πίνακα. Τα ετήσια ποσά υπολογίζονται αυτόματα"/>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Δείκτες" displayName="Δείκτες" ref="B40:C43" headerRowDxfId="2" dataDxfId="0" totalsRowDxfId="1">
  <autoFilter ref="B40:C43" xr:uid="{00000000-0009-0000-0100-000005000000}">
    <filterColumn colId="0" hiddenButton="1"/>
    <filterColumn colId="1" hiddenButton="1"/>
  </autoFilter>
  <tableColumns count="2">
    <tableColumn id="1" xr3:uid="{00000000-0010-0000-0400-000001000000}" name="Δείκτες αξιολόγησης" totalsRowLabel="Άθροισμα" dataDxfId="4" totalsRowDxfId="55"/>
    <tableColumn id="2" xr3:uid="{00000000-0010-0000-0400-000002000000}" name="Τιμές" totalsRowFunction="sum" dataDxfId="3" totalsRowDxfId="54"/>
  </tableColumns>
  <tableStyleInfo name="TableStyleMedium3" showFirstColumn="0" showLastColumn="0" showRowStripes="1" showColumnStripes="0"/>
  <extLst>
    <ext xmlns:x14="http://schemas.microsoft.com/office/spreadsheetml/2009/9/main" uri="{504A1905-F514-4f6f-8877-14C23A59335A}">
      <x14:table altTextSummary="Τα στοιχεία και τα ποσά των δεικτών αξιολόγησης ενημερώνονται αυτόματα σε αυτόν τον πίνακα"/>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B8A38FE-B7B1-4DBB-95BF-23DDFD246CD1}" name="Ποσοστό" displayName="Ποσοστό" ref="B6:C8" totalsRowShown="0" tableBorderDxfId="53">
  <autoFilter ref="B6:C8" xr:uid="{4A48B7AE-0418-4013-B926-B2BE0A0E551C}">
    <filterColumn colId="0" hiddenButton="1"/>
    <filterColumn colId="1" hiddenButton="1"/>
  </autoFilter>
  <tableColumns count="2">
    <tableColumn id="1" xr3:uid="{11FD8CE5-F029-46A8-8385-67BD6BB8C0F6}" name="Δεδομένα εταιρείας"/>
    <tableColumn id="2" xr3:uid="{D234CEAA-BCAD-4F41-A5C2-1F7BCE4E636F}" name="Ποσοστό" dataDxfId="52"/>
  </tableColumns>
  <tableStyleInfo name="TableStyleMedium2" showFirstColumn="0" showLastColumn="0" showRowStripes="0" showColumnStripes="0"/>
  <extLst>
    <ext xmlns:x14="http://schemas.microsoft.com/office/spreadsheetml/2009/9/main" uri="{504A1905-F514-4f6f-8877-14C23A59335A}">
      <x14:table altTextSummary="Εισαγάγετε τα δεδομένα της εταιρείας και το ποσοστό σε αυτόν τον πίνακα"/>
    </ext>
  </extLst>
</table>
</file>

<file path=xl/theme/theme1.xml><?xml version="1.0" encoding="utf-8"?>
<a:theme xmlns:a="http://schemas.openxmlformats.org/drawingml/2006/main" name="Mortgage refinancing">
  <a:themeElements>
    <a:clrScheme name="Website budget tool">
      <a:dk1>
        <a:srgbClr val="000000"/>
      </a:dk1>
      <a:lt1>
        <a:srgbClr val="FFFFFF"/>
      </a:lt1>
      <a:dk2>
        <a:srgbClr val="474A45"/>
      </a:dk2>
      <a:lt2>
        <a:srgbClr val="FEFDEE"/>
      </a:lt2>
      <a:accent1>
        <a:srgbClr val="92CECE"/>
      </a:accent1>
      <a:accent2>
        <a:srgbClr val="87B07D"/>
      </a:accent2>
      <a:accent3>
        <a:srgbClr val="EBCF6E"/>
      </a:accent3>
      <a:accent4>
        <a:srgbClr val="DB7057"/>
      </a:accent4>
      <a:accent5>
        <a:srgbClr val="E38753"/>
      </a:accent5>
      <a:accent6>
        <a:srgbClr val="A57391"/>
      </a:accent6>
      <a:hlink>
        <a:srgbClr val="92CECE"/>
      </a:hlink>
      <a:folHlink>
        <a:srgbClr val="A57391"/>
      </a:folHlink>
    </a:clrScheme>
    <a:fontScheme name="Web site budget tool">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48D92-4400-4A09-8C70-D20D5142DBF7}">
  <sheetPr>
    <tabColor theme="5" tint="-0.499984740745262"/>
  </sheetPr>
  <dimension ref="B1:B7"/>
  <sheetViews>
    <sheetView showGridLines="0" tabSelected="1" workbookViewId="0"/>
  </sheetViews>
  <sheetFormatPr defaultColWidth="9.140625" defaultRowHeight="15" x14ac:dyDescent="0.25"/>
  <cols>
    <col min="1" max="1" width="2.7109375" style="14" customWidth="1"/>
    <col min="2" max="2" width="80.7109375" style="14" customWidth="1"/>
    <col min="3" max="3" width="2.7109375" style="14" customWidth="1"/>
    <col min="4" max="16384" width="9.140625" style="14"/>
  </cols>
  <sheetData>
    <row r="1" spans="2:2" s="11" customFormat="1" ht="30" customHeight="1" thickBot="1" x14ac:dyDescent="0.3">
      <c r="B1" s="10" t="s">
        <v>0</v>
      </c>
    </row>
    <row r="2" spans="2:2" s="11" customFormat="1" ht="30" customHeight="1" thickTop="1" x14ac:dyDescent="0.25">
      <c r="B2" s="16" t="s">
        <v>54</v>
      </c>
    </row>
    <row r="3" spans="2:2" s="11" customFormat="1" ht="30" customHeight="1" x14ac:dyDescent="0.25">
      <c r="B3" s="16" t="s">
        <v>55</v>
      </c>
    </row>
    <row r="4" spans="2:2" s="11" customFormat="1" ht="30" customHeight="1" x14ac:dyDescent="0.25">
      <c r="B4" s="12" t="s">
        <v>1</v>
      </c>
    </row>
    <row r="5" spans="2:2" s="11" customFormat="1" ht="30" customHeight="1" x14ac:dyDescent="0.25">
      <c r="B5" s="13" t="s">
        <v>2</v>
      </c>
    </row>
    <row r="6" spans="2:2" ht="70.5" customHeight="1" x14ac:dyDescent="0.25">
      <c r="B6" s="12" t="s">
        <v>3</v>
      </c>
    </row>
    <row r="7" spans="2:2" ht="53.25" customHeight="1" x14ac:dyDescent="0.25">
      <c r="B7" s="16"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autoPageBreaks="0" fitToPage="1"/>
  </sheetPr>
  <dimension ref="A1:F43"/>
  <sheetViews>
    <sheetView showGridLines="0" workbookViewId="0"/>
  </sheetViews>
  <sheetFormatPr defaultRowHeight="15" x14ac:dyDescent="0.25"/>
  <cols>
    <col min="1" max="1" width="1.7109375" style="9" customWidth="1"/>
    <col min="2" max="2" width="99.7109375" customWidth="1"/>
    <col min="3" max="6" width="18.7109375" customWidth="1"/>
  </cols>
  <sheetData>
    <row r="1" spans="1:6" x14ac:dyDescent="0.25">
      <c r="A1" s="9" t="s">
        <v>5</v>
      </c>
    </row>
    <row r="2" spans="1:6" ht="24" thickBot="1" x14ac:dyDescent="0.3">
      <c r="A2" s="9" t="s">
        <v>56</v>
      </c>
      <c r="B2" s="1" t="s">
        <v>11</v>
      </c>
      <c r="C2" s="1"/>
      <c r="D2" s="1"/>
      <c r="E2" s="1"/>
      <c r="F2" s="1"/>
    </row>
    <row r="3" spans="1:6" ht="21.75" thickTop="1" thickBot="1" x14ac:dyDescent="0.3">
      <c r="A3" s="9" t="s">
        <v>6</v>
      </c>
      <c r="B3" s="2" t="s">
        <v>12</v>
      </c>
      <c r="C3" s="2"/>
      <c r="D3" s="2"/>
      <c r="E3" s="2"/>
      <c r="F3" s="2"/>
    </row>
    <row r="4" spans="1:6" ht="16.5" thickTop="1" thickBot="1" x14ac:dyDescent="0.3">
      <c r="A4" s="9" t="s">
        <v>7</v>
      </c>
      <c r="B4" s="15" t="s">
        <v>13</v>
      </c>
      <c r="C4" s="3"/>
      <c r="D4" s="3"/>
      <c r="E4" s="3"/>
      <c r="F4" s="3"/>
    </row>
    <row r="5" spans="1:6" ht="30" customHeight="1" x14ac:dyDescent="0.25">
      <c r="A5" s="9" t="s">
        <v>8</v>
      </c>
      <c r="B5" t="s">
        <v>14</v>
      </c>
    </row>
    <row r="6" spans="1:6" x14ac:dyDescent="0.25">
      <c r="A6" s="9" t="s">
        <v>57</v>
      </c>
      <c r="B6" s="4" t="s">
        <v>15</v>
      </c>
      <c r="C6" s="4" t="s">
        <v>48</v>
      </c>
    </row>
    <row r="7" spans="1:6" x14ac:dyDescent="0.25">
      <c r="B7" s="5" t="s">
        <v>16</v>
      </c>
      <c r="C7" s="6">
        <v>0.1</v>
      </c>
    </row>
    <row r="8" spans="1:6" x14ac:dyDescent="0.25">
      <c r="B8" s="7" t="s">
        <v>17</v>
      </c>
      <c r="C8" s="8">
        <v>0.3</v>
      </c>
    </row>
    <row r="10" spans="1:6" x14ac:dyDescent="0.25">
      <c r="A10" s="9" t="s">
        <v>58</v>
      </c>
      <c r="B10" s="19" t="s">
        <v>18</v>
      </c>
      <c r="C10" s="19" t="s">
        <v>49</v>
      </c>
      <c r="D10" s="19" t="s">
        <v>51</v>
      </c>
      <c r="E10" s="19" t="s">
        <v>52</v>
      </c>
      <c r="F10" s="19" t="s">
        <v>53</v>
      </c>
    </row>
    <row r="11" spans="1:6" x14ac:dyDescent="0.25">
      <c r="B11" s="20" t="s">
        <v>19</v>
      </c>
      <c r="C11" s="21">
        <v>25000</v>
      </c>
      <c r="D11" s="18"/>
      <c r="E11" s="18"/>
      <c r="F11" s="18"/>
    </row>
    <row r="12" spans="1:6" x14ac:dyDescent="0.25">
      <c r="B12" s="20" t="s">
        <v>20</v>
      </c>
      <c r="C12" s="21">
        <v>15000</v>
      </c>
      <c r="D12" s="18"/>
      <c r="E12" s="18"/>
      <c r="F12" s="18"/>
    </row>
    <row r="13" spans="1:6" x14ac:dyDescent="0.25">
      <c r="B13" s="20" t="s">
        <v>21</v>
      </c>
      <c r="C13" s="21">
        <v>150000</v>
      </c>
      <c r="D13" s="18"/>
      <c r="E13" s="18"/>
      <c r="F13" s="18"/>
    </row>
    <row r="14" spans="1:6" x14ac:dyDescent="0.25">
      <c r="B14" s="22" t="s">
        <v>22</v>
      </c>
      <c r="C14" s="21">
        <f>SUBTOTAL(109,ΑρχικήΕπένδυση[ΕΤΟΣ])</f>
        <v>190000</v>
      </c>
      <c r="D14" s="18"/>
      <c r="E14" s="18"/>
      <c r="F14" s="18"/>
    </row>
    <row r="15" spans="1:6" x14ac:dyDescent="0.25">
      <c r="B15" s="17"/>
      <c r="C15" s="17"/>
      <c r="D15" s="17"/>
      <c r="E15" s="17"/>
      <c r="F15" s="17"/>
    </row>
    <row r="16" spans="1:6" x14ac:dyDescent="0.25">
      <c r="A16" s="9" t="s">
        <v>59</v>
      </c>
      <c r="B16" s="19" t="s">
        <v>23</v>
      </c>
      <c r="C16" s="19" t="s">
        <v>49</v>
      </c>
      <c r="D16" s="19" t="s">
        <v>51</v>
      </c>
      <c r="E16" s="19" t="s">
        <v>52</v>
      </c>
      <c r="F16" s="19" t="s">
        <v>53</v>
      </c>
    </row>
    <row r="17" spans="1:6" x14ac:dyDescent="0.25">
      <c r="B17" s="20" t="s">
        <v>24</v>
      </c>
      <c r="C17" s="18"/>
      <c r="D17" s="21">
        <v>15000</v>
      </c>
      <c r="E17" s="21">
        <v>50000</v>
      </c>
      <c r="F17" s="21">
        <v>75000</v>
      </c>
    </row>
    <row r="18" spans="1:6" ht="15" customHeight="1" x14ac:dyDescent="0.25">
      <c r="B18" s="20" t="s">
        <v>25</v>
      </c>
      <c r="C18" s="18"/>
      <c r="D18" s="21">
        <v>25000</v>
      </c>
      <c r="E18" s="21">
        <v>25000</v>
      </c>
      <c r="F18" s="21">
        <v>25000</v>
      </c>
    </row>
    <row r="19" spans="1:6" x14ac:dyDescent="0.25">
      <c r="B19" s="20" t="s">
        <v>26</v>
      </c>
      <c r="C19" s="18"/>
      <c r="D19" s="21">
        <v>25000</v>
      </c>
      <c r="E19" s="21">
        <v>25000</v>
      </c>
      <c r="F19" s="21">
        <v>25000</v>
      </c>
    </row>
    <row r="20" spans="1:6" x14ac:dyDescent="0.25">
      <c r="B20" s="20" t="s">
        <v>27</v>
      </c>
      <c r="C20" s="18"/>
      <c r="D20" s="21">
        <v>25000</v>
      </c>
      <c r="E20" s="21">
        <v>25000</v>
      </c>
      <c r="F20" s="21">
        <v>25000</v>
      </c>
    </row>
    <row r="21" spans="1:6" x14ac:dyDescent="0.25">
      <c r="B21" s="20" t="s">
        <v>28</v>
      </c>
      <c r="C21" s="18"/>
      <c r="D21" s="21">
        <v>50000</v>
      </c>
      <c r="E21" s="21">
        <v>50000</v>
      </c>
      <c r="F21" s="21">
        <v>50000</v>
      </c>
    </row>
    <row r="22" spans="1:6" x14ac:dyDescent="0.25">
      <c r="B22" s="22" t="s">
        <v>29</v>
      </c>
      <c r="C22" s="18"/>
      <c r="D22" s="21">
        <f>SUBTOTAL(109,Οφέλη[1])</f>
        <v>140000</v>
      </c>
      <c r="E22" s="21">
        <f>SUBTOTAL(109,Οφέλη[2])</f>
        <v>175000</v>
      </c>
      <c r="F22" s="21">
        <f>SUBTOTAL(109,Οφέλη[3])</f>
        <v>200000</v>
      </c>
    </row>
    <row r="23" spans="1:6" x14ac:dyDescent="0.25">
      <c r="B23" s="17"/>
      <c r="C23" s="17"/>
      <c r="D23" s="17"/>
      <c r="E23" s="17"/>
      <c r="F23" s="17"/>
    </row>
    <row r="24" spans="1:6" x14ac:dyDescent="0.25">
      <c r="A24" s="9" t="s">
        <v>60</v>
      </c>
      <c r="B24" s="19" t="s">
        <v>30</v>
      </c>
      <c r="C24" s="19" t="s">
        <v>49</v>
      </c>
      <c r="D24" s="19" t="s">
        <v>51</v>
      </c>
      <c r="E24" s="19" t="s">
        <v>52</v>
      </c>
      <c r="F24" s="19" t="s">
        <v>53</v>
      </c>
    </row>
    <row r="25" spans="1:6" x14ac:dyDescent="0.25">
      <c r="B25" s="20" t="s">
        <v>31</v>
      </c>
      <c r="C25" s="18"/>
      <c r="D25" s="21">
        <v>7500</v>
      </c>
      <c r="E25" s="21">
        <v>25000</v>
      </c>
      <c r="F25" s="21">
        <v>37500</v>
      </c>
    </row>
    <row r="26" spans="1:6" x14ac:dyDescent="0.25">
      <c r="B26" s="20" t="s">
        <v>32</v>
      </c>
      <c r="C26" s="18"/>
      <c r="D26" s="21">
        <v>15000</v>
      </c>
      <c r="E26" s="21">
        <v>15000</v>
      </c>
      <c r="F26" s="21">
        <v>15000</v>
      </c>
    </row>
    <row r="27" spans="1:6" x14ac:dyDescent="0.25">
      <c r="B27" s="20" t="s">
        <v>33</v>
      </c>
      <c r="C27" s="18"/>
      <c r="D27" s="21">
        <v>35000</v>
      </c>
      <c r="E27" s="21">
        <v>35000</v>
      </c>
      <c r="F27" s="21">
        <v>35000</v>
      </c>
    </row>
    <row r="28" spans="1:6" x14ac:dyDescent="0.25">
      <c r="B28" s="20" t="s">
        <v>34</v>
      </c>
      <c r="C28" s="18"/>
      <c r="D28" s="21">
        <v>10000</v>
      </c>
      <c r="E28" s="21">
        <v>10000</v>
      </c>
      <c r="F28" s="21">
        <v>10000</v>
      </c>
    </row>
    <row r="29" spans="1:6" ht="15" customHeight="1" x14ac:dyDescent="0.25">
      <c r="B29" s="20" t="s">
        <v>35</v>
      </c>
      <c r="C29" s="18"/>
      <c r="D29" s="23">
        <f>ΑρχικήΕπένδυση[[#Totals],[ΕΤΟΣ]]/3</f>
        <v>63333.333333333336</v>
      </c>
      <c r="E29" s="23">
        <f>ΑρχικήΕπένδυση[[#Totals],[ΕΤΟΣ]]/3</f>
        <v>63333.333333333336</v>
      </c>
      <c r="F29" s="23">
        <f>ΑρχικήΕπένδυση[[#Totals],[ΕΤΟΣ]]/3</f>
        <v>63333.333333333336</v>
      </c>
    </row>
    <row r="30" spans="1:6" x14ac:dyDescent="0.25">
      <c r="B30" s="22" t="s">
        <v>36</v>
      </c>
      <c r="C30" s="18"/>
      <c r="D30" s="21">
        <f>SUBTOTAL(109,Έξοδα[1])</f>
        <v>130833.33333333334</v>
      </c>
      <c r="E30" s="21">
        <f>SUBTOTAL(109,Έξοδα[2])</f>
        <v>148333.33333333334</v>
      </c>
      <c r="F30" s="21">
        <f>SUBTOTAL(109,Έξοδα[3])</f>
        <v>160833.33333333334</v>
      </c>
    </row>
    <row r="31" spans="1:6" x14ac:dyDescent="0.25">
      <c r="B31" s="17"/>
      <c r="C31" s="17"/>
      <c r="D31" s="17"/>
      <c r="E31" s="17"/>
      <c r="F31" s="17"/>
    </row>
    <row r="32" spans="1:6" x14ac:dyDescent="0.25">
      <c r="A32" s="9" t="s">
        <v>9</v>
      </c>
      <c r="B32" s="19" t="s">
        <v>37</v>
      </c>
      <c r="C32" s="19" t="s">
        <v>49</v>
      </c>
      <c r="D32" s="19" t="s">
        <v>51</v>
      </c>
      <c r="E32" s="19" t="s">
        <v>52</v>
      </c>
      <c r="F32" s="19" t="s">
        <v>53</v>
      </c>
    </row>
    <row r="33" spans="1:6" x14ac:dyDescent="0.25">
      <c r="B33" s="20" t="s">
        <v>38</v>
      </c>
      <c r="C33" s="18"/>
      <c r="D33" s="21">
        <f>Οφέλη[[#Totals],[1]]-Έξοδα[[#Totals],[1]]</f>
        <v>9166.666666666657</v>
      </c>
      <c r="E33" s="21">
        <f>Οφέλη[[#Totals],[2]]-Έξοδα[[#Totals],[2]]</f>
        <v>26666.666666666657</v>
      </c>
      <c r="F33" s="21">
        <f>Οφέλη[[#Totals],[3]]-Έξοδα[[#Totals],[3]]</f>
        <v>39166.666666666657</v>
      </c>
    </row>
    <row r="34" spans="1:6" x14ac:dyDescent="0.25">
      <c r="B34" s="20" t="s">
        <v>39</v>
      </c>
      <c r="C34" s="18"/>
      <c r="D34" s="21">
        <f>D33*ΦορολογικόςΣυντελεστής</f>
        <v>2749.9999999999968</v>
      </c>
      <c r="E34" s="21">
        <f>E33*ΦορολογικόςΣυντελεστής</f>
        <v>7999.9999999999964</v>
      </c>
      <c r="F34" s="21">
        <f>F33*ΦορολογικόςΣυντελεστής</f>
        <v>11749.999999999996</v>
      </c>
    </row>
    <row r="35" spans="1:6" x14ac:dyDescent="0.25">
      <c r="B35" s="20" t="s">
        <v>40</v>
      </c>
      <c r="C35" s="18"/>
      <c r="D35" s="21">
        <f t="shared" ref="D35:F35" si="0">D33-D34</f>
        <v>6416.6666666666606</v>
      </c>
      <c r="E35" s="21">
        <f t="shared" si="0"/>
        <v>18666.666666666661</v>
      </c>
      <c r="F35" s="21">
        <f t="shared" si="0"/>
        <v>27416.666666666661</v>
      </c>
    </row>
    <row r="36" spans="1:6" x14ac:dyDescent="0.25">
      <c r="B36" s="20" t="s">
        <v>41</v>
      </c>
      <c r="C36" s="18"/>
      <c r="D36" s="21">
        <f>D29</f>
        <v>63333.333333333336</v>
      </c>
      <c r="E36" s="21">
        <f>E29</f>
        <v>63333.333333333336</v>
      </c>
      <c r="F36" s="21">
        <f>F29</f>
        <v>63333.333333333336</v>
      </c>
    </row>
    <row r="37" spans="1:6" x14ac:dyDescent="0.25">
      <c r="B37" s="20" t="s">
        <v>42</v>
      </c>
      <c r="C37" s="21">
        <f>-ΑρχικήΕπένδυση[[#Totals],[ΕΤΟΣ]]</f>
        <v>-190000</v>
      </c>
      <c r="D37" s="21">
        <f t="shared" ref="D37:F37" si="1">D35+D36</f>
        <v>69750</v>
      </c>
      <c r="E37" s="21">
        <f t="shared" si="1"/>
        <v>82000</v>
      </c>
      <c r="F37" s="21">
        <f t="shared" si="1"/>
        <v>90750</v>
      </c>
    </row>
    <row r="38" spans="1:6" x14ac:dyDescent="0.25">
      <c r="B38" s="20" t="s">
        <v>43</v>
      </c>
      <c r="C38" s="21">
        <f>C37</f>
        <v>-190000</v>
      </c>
      <c r="D38" s="21">
        <f t="shared" ref="D38:F38" si="2">C38+D37</f>
        <v>-120250</v>
      </c>
      <c r="E38" s="21">
        <f t="shared" si="2"/>
        <v>-38250</v>
      </c>
      <c r="F38" s="21">
        <f t="shared" si="2"/>
        <v>52500</v>
      </c>
    </row>
    <row r="39" spans="1:6" x14ac:dyDescent="0.25">
      <c r="B39" s="17"/>
      <c r="C39" s="17"/>
      <c r="D39" s="17"/>
      <c r="E39" s="17"/>
      <c r="F39" s="17"/>
    </row>
    <row r="40" spans="1:6" x14ac:dyDescent="0.25">
      <c r="A40" s="9" t="s">
        <v>10</v>
      </c>
      <c r="B40" s="19" t="s">
        <v>44</v>
      </c>
      <c r="C40" s="19" t="s">
        <v>50</v>
      </c>
    </row>
    <row r="41" spans="1:6" x14ac:dyDescent="0.25">
      <c r="B41" s="20" t="s">
        <v>45</v>
      </c>
      <c r="C41" s="21">
        <f>C37+(NPV(ΠοσοστόΑπόδοσης,D37:F37))</f>
        <v>9359.5041322313773</v>
      </c>
    </row>
    <row r="42" spans="1:6" x14ac:dyDescent="0.25">
      <c r="B42" s="20" t="s">
        <v>46</v>
      </c>
      <c r="C42" s="24">
        <f>IRR(C37:F37)</f>
        <v>0.12655165144706393</v>
      </c>
    </row>
    <row r="43" spans="1:6" x14ac:dyDescent="0.25">
      <c r="B43" s="20" t="s">
        <v>47</v>
      </c>
      <c r="C43" s="25">
        <f>IF(F38&lt;=0,"Υπερβαίνει τα 3 έτη",IF(E38&lt;=0,(F37-F38)/F37+2,IF(D38&lt;=0,(E37-E38)/E37+1,IF(C38&lt;=0,(D37-D38)/D37,"Δ/Υ"))))</f>
        <v>2.4214876033057853</v>
      </c>
    </row>
  </sheetData>
  <mergeCells count="4">
    <mergeCell ref="B23:F23"/>
    <mergeCell ref="B31:F31"/>
    <mergeCell ref="B39:F39"/>
    <mergeCell ref="B15:F15"/>
  </mergeCells>
  <pageMargins left="0.4" right="0.4" top="0.4" bottom="0.6" header="0.3" footer="0.3"/>
  <pageSetup paperSize="9" fitToHeight="0"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2</vt:i4>
      </vt:variant>
      <vt:variant>
        <vt:lpstr>Καθορισμένες περιοχές</vt:lpstr>
      </vt:variant>
      <vt:variant>
        <vt:i4>2</vt:i4>
      </vt:variant>
    </vt:vector>
  </HeadingPairs>
  <TitlesOfParts>
    <vt:vector size="4" baseType="lpstr">
      <vt:lpstr>ΕΝΑΡΞΗ</vt:lpstr>
      <vt:lpstr>ΕΡΓΑΛΕΙΟ ΠΡΟΫΠΟΛΟΓΙΣΜΟΥ</vt:lpstr>
      <vt:lpstr>ΠοσοστόΑπόδοσης</vt:lpstr>
      <vt:lpstr>ΦορολογικόςΣυντελεστής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2018-05-31T12:22:28Z</dcterms:created>
  <dcterms:modified xsi:type="dcterms:W3CDTF">2018-11-28T06:11:15Z</dcterms:modified>
</cp:coreProperties>
</file>

<file path=docProps/custom.xml><?xml version="1.0" encoding="utf-8"?>
<Properties xmlns="http://schemas.openxmlformats.org/officeDocument/2006/custom-properties" xmlns:vt="http://schemas.openxmlformats.org/officeDocument/2006/docPropsVTypes"/>
</file>