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Νέος φάκελος\"/>
    </mc:Choice>
  </mc:AlternateContent>
  <xr:revisionPtr revIDLastSave="0" documentId="13_ncr:1_{8D8DE0ED-7CDE-42DF-B876-2ED190321FFF}" xr6:coauthVersionLast="43" xr6:coauthVersionMax="43" xr10:uidLastSave="{00000000-0000-0000-0000-000000000000}"/>
  <bookViews>
    <workbookView xWindow="-120" yWindow="-120" windowWidth="22380" windowHeight="16170" tabRatio="685" xr2:uid="{00000000-000D-0000-FFFF-FFFF00000000}"/>
  </bookViews>
  <sheets>
    <sheet name="Έκθεση μηνιαίου προϋπολογισμού" sheetId="4" r:id="rId1"/>
    <sheet name="Μηνιαία έξοδα" sheetId="1" r:id="rId2"/>
    <sheet name="Πρόσθετα δεδομένα" sheetId="5" r:id="rId3"/>
  </sheets>
  <externalReferences>
    <externalReference r:id="rId4"/>
  </externalReferences>
  <definedNames>
    <definedName name="_xlnm.Print_Titles" localSheetId="0">'[1]Έκθεση μηνιαίου προϋπολογισμού'''!$10:$10</definedName>
    <definedName name="_xlnm.Print_Titles" localSheetId="1">'Μηνιαία έξοδα'!$2:$2</definedName>
    <definedName name="Αναλυτής_Κατηγορία">#N/A</definedName>
    <definedName name="ΚατηγορίαΠροϋπολογισμού">ΑναζήτησηΚατηγορίαςΠροϋπολογισμού[Αναζήτηση κατηγορίας προϋπολογισμού]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<sst xmlns="http://schemas.openxmlformats.org/spreadsheetml/2006/main" count="197" uniqueCount="98">
  <si>
    <t>Επισκόπηση προϋπολογισμού</t>
  </si>
  <si>
    <t>Υπόλοιπο</t>
  </si>
  <si>
    <t>Προβλεπόμενο υπόλοιπο</t>
  </si>
  <si>
    <t xml:space="preserve">Πραγματικό υπόλοιπο </t>
  </si>
  <si>
    <t>Διαφορά</t>
  </si>
  <si>
    <t>Έσοδα</t>
  </si>
  <si>
    <t>ΠΡΑΓΜΑΤΙΚΑ</t>
  </si>
  <si>
    <t>ΠΡΟΒΛΕΠΟΜΕΝΑ</t>
  </si>
  <si>
    <t>(Προβλεπόμενα μείον έξοδα)</t>
  </si>
  <si>
    <t>(Πραγματικά μείον έξοδα)</t>
  </si>
  <si>
    <t>(Πραγματικά μείον προβλεπόμενα)</t>
  </si>
  <si>
    <t>Έσοδο 1</t>
  </si>
  <si>
    <t>Έσοδο 2</t>
  </si>
  <si>
    <t>Πρόσθετο έσοδο</t>
  </si>
  <si>
    <t>Συνολικά έσοδα</t>
  </si>
  <si>
    <t>Έξοδα</t>
  </si>
  <si>
    <t>Σύνοψη προϋπολογισμού</t>
  </si>
  <si>
    <r>
      <t xml:space="preserve">Κάντε δεξί κλικ στην επιλογή Συγκεντρωτικός πίνακας και, στη συνέχεια, κάντε κλικ στην επιλογή </t>
    </r>
    <r>
      <rPr>
        <b/>
        <i/>
        <sz val="10"/>
        <color theme="1"/>
        <rFont val="Franklin Gothic Book"/>
        <family val="2"/>
        <scheme val="minor"/>
      </rPr>
      <t>Ανανέωση</t>
    </r>
    <r>
      <rPr>
        <i/>
        <sz val="10"/>
        <color theme="1"/>
        <rFont val="Franklin Gothic Book"/>
        <family val="2"/>
        <scheme val="minor"/>
      </rPr>
      <t xml:space="preserve"> για ενημέρωση</t>
    </r>
  </si>
  <si>
    <t>Κατηγορία</t>
  </si>
  <si>
    <t>Παιδιά</t>
  </si>
  <si>
    <t>Ψυχαγωγία</t>
  </si>
  <si>
    <t>Φαγητό</t>
  </si>
  <si>
    <t>Δώρα και φιλανθρωπία</t>
  </si>
  <si>
    <t>Στέγαση</t>
  </si>
  <si>
    <t>Ασφάλεια</t>
  </si>
  <si>
    <t>Δάνεια</t>
  </si>
  <si>
    <t>Προσωπική φροντίδα</t>
  </si>
  <si>
    <t>Κατοικίδια</t>
  </si>
  <si>
    <t>Αποταμιεύσεις ή επενδύσεις</t>
  </si>
  <si>
    <t>Φόροι</t>
  </si>
  <si>
    <t>Μετακινήσεις</t>
  </si>
  <si>
    <t>Μηνιαία έξοδα</t>
  </si>
  <si>
    <t>Περιγραφή</t>
  </si>
  <si>
    <t>Εξωσχολικές δραστηριότητες</t>
  </si>
  <si>
    <t>Ιατρικά</t>
  </si>
  <si>
    <t>Σχολικά είδη</t>
  </si>
  <si>
    <t>Δίδακτρα</t>
  </si>
  <si>
    <t>Συναυλίες</t>
  </si>
  <si>
    <t>Θέατρο</t>
  </si>
  <si>
    <t>Ταινίες</t>
  </si>
  <si>
    <t>Μουσική (CD, λήψεις κομματιών κ.λπ.)</t>
  </si>
  <si>
    <t>Αθλητικές εκδηλώσεις</t>
  </si>
  <si>
    <t>Βίντεο/DVD (Αγορά)</t>
  </si>
  <si>
    <t>Βίντεο/DVD (Ενοικίαση)</t>
  </si>
  <si>
    <t>Εστιατόρια</t>
  </si>
  <si>
    <t>Ψώνια</t>
  </si>
  <si>
    <t>Φιλανθρωπία 1</t>
  </si>
  <si>
    <t>Φιλανθρωπία 2</t>
  </si>
  <si>
    <t>Δώρο 1</t>
  </si>
  <si>
    <t>Δώρο 2</t>
  </si>
  <si>
    <t>Συνδρομητική/Δορυφορική τηλεόραση</t>
  </si>
  <si>
    <t>Ηλεκτρικό</t>
  </si>
  <si>
    <t>Βενζίνη</t>
  </si>
  <si>
    <t>Υπηρεσία καθαρισμού σπιτιού</t>
  </si>
  <si>
    <t>Συντήρηση</t>
  </si>
  <si>
    <t>Στεγαστικό ή ενοίκιο</t>
  </si>
  <si>
    <t>Πετρέλαιο/Φυσικό αέριο</t>
  </si>
  <si>
    <t>Υπηρεσία παροχής Internet</t>
  </si>
  <si>
    <t>Τηλέφωνο (κινητό)</t>
  </si>
  <si>
    <t>Τηλέφωνο (σταθερό)</t>
  </si>
  <si>
    <t>Προμήθειες</t>
  </si>
  <si>
    <t>Δημοτικά τέλη</t>
  </si>
  <si>
    <t>Ύδρευση και αποχέτευση</t>
  </si>
  <si>
    <t>Υγεία</t>
  </si>
  <si>
    <t>Σπιτιού</t>
  </si>
  <si>
    <t>Ζωής</t>
  </si>
  <si>
    <t>Πιστωτική κάρτα 1</t>
  </si>
  <si>
    <t>Πιστωτική κάρτα 2</t>
  </si>
  <si>
    <t>Πιστωτική κάρτα 3</t>
  </si>
  <si>
    <t>Προσωπικό</t>
  </si>
  <si>
    <t>Φοιτητικό</t>
  </si>
  <si>
    <t>Ρούχα</t>
  </si>
  <si>
    <t>Στεγνοκαθαριστήριο</t>
  </si>
  <si>
    <t>Κομμωτήριο</t>
  </si>
  <si>
    <t>Γυμναστήριο</t>
  </si>
  <si>
    <t>Περιποίηση</t>
  </si>
  <si>
    <t>Παιχνίδια</t>
  </si>
  <si>
    <t>Επενδυτικός λογαριασμός</t>
  </si>
  <si>
    <t>Λογαριασμός συνταξιοδότησης</t>
  </si>
  <si>
    <t>Εθνικοί</t>
  </si>
  <si>
    <t>Δημοτικοί</t>
  </si>
  <si>
    <t>Περιφερειακοί</t>
  </si>
  <si>
    <t>Ναύλα λεωφορείου/ταξί</t>
  </si>
  <si>
    <t>Καύσιμα</t>
  </si>
  <si>
    <t xml:space="preserve">Τέλη κυκλοφορίας </t>
  </si>
  <si>
    <t>Στάθμευση</t>
  </si>
  <si>
    <t>Δόση οχήματος</t>
  </si>
  <si>
    <t>Προβλεπόμενα έξοδα</t>
  </si>
  <si>
    <t>Πραγματικό κόστος</t>
  </si>
  <si>
    <t>Επισκόπηση πραγματικού κόστους</t>
  </si>
  <si>
    <t>Συγκεντρωτικός Πίνακας για το γράφημα "Επισκόπηση προϋπολογισμού"</t>
  </si>
  <si>
    <t>Λίστα αναζήτησης για την κατηγορία "Λεπτομέρειες προϋπολογισμού"</t>
  </si>
  <si>
    <t>Αναζήτηση κατηγορίας προϋπολογισμού</t>
  </si>
  <si>
    <t>Άθροισμα</t>
  </si>
  <si>
    <t>Γενικό Άθροισμα</t>
  </si>
  <si>
    <t xml:space="preserve">Προβλεπόμενα έξοδα </t>
  </si>
  <si>
    <t xml:space="preserve">Πραγματικό κόστος </t>
  </si>
  <si>
    <t xml:space="preserve">Διαφορά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</si>
</sst>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€&quot;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1">
    <xf numFmtId="0" fontId="0" fillId="0" borderId="0" xfId="0"/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5" fontId="0" fillId="0" borderId="0" xfId="0" applyNumberFormat="1" applyFont="1" applyFill="1" applyBorder="1"/>
    <xf numFmtId="5" fontId="0" fillId="0" borderId="0" xfId="0" applyNumberFormat="1"/>
    <xf numFmtId="6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6" fontId="0" fillId="2" borderId="0" xfId="0" applyNumberFormat="1" applyFill="1" applyBorder="1"/>
    <xf numFmtId="6" fontId="6" fillId="2" borderId="0" xfId="0" applyNumberFormat="1" applyFont="1" applyFill="1" applyBorder="1"/>
    <xf numFmtId="7" fontId="0" fillId="0" borderId="0" xfId="0" applyNumberForma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7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7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11" fillId="0" borderId="0" xfId="0" applyFont="1"/>
  </cellXfs>
  <cellStyles count="3">
    <cellStyle name="Επικεφαλίδα 1" xfId="2" builtinId="16" customBuiltin="1"/>
    <cellStyle name="Κανονικό" xfId="0" builtinId="0" customBuiltin="1"/>
    <cellStyle name="Τίτλος" xfId="1" builtinId="15"/>
  </cellStyles>
  <dxfs count="27">
    <dxf>
      <font>
        <name val="Cambria"/>
        <scheme val="major"/>
      </font>
    </dxf>
    <dxf>
      <font>
        <name val="Cambria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#,##0\ &quot;€&quot;;[Red]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PivotStyleLight16">
    <tableStyle name="Family Budget" pivot="0" table="0" count="10" xr9:uid="{0EF72BC4-248A-4781-816E-9BE9E7AA8B95}">
      <tableStyleElement type="wholeTable" dxfId="26"/>
      <tableStyleElement type="headerRow" dxfId="25"/>
    </tableStyle>
    <tableStyle name="Οικογενειακός προϋπολογισμός" pivot="0" table="0" count="2" xr9:uid="{00000000-0011-0000-FFFF-FFFF00000000}">
      <tableStyleElement type="wholeTable" dxfId="24"/>
      <tableStyleElement type="headerRow" dxfId="23"/>
    </tableStyle>
    <tableStyle name="Συγκεντρωτικός Πίνακας οικογενειακού προϋπολογισμού" table="0" count="5" xr9:uid="{00000000-0011-0000-FFFF-FFFF01000000}">
      <tableStyleElement type="wholeTable" dxfId="22"/>
      <tableStyleElement type="headerRow" dxfId="21"/>
      <tableStyleElement type="totalRow" dxfId="20"/>
      <tableStyleElement type="firstRowStripe" dxfId="19"/>
      <tableStyleElement type="pageFieldLabels" dxfId="18"/>
    </tableStyle>
    <tableStyle name="Στυλ πίνακα οικογενειακού προϋπολογισμού" pivot="0" count="4" xr9:uid="{00000000-0011-0000-FFFF-FFFF02000000}">
      <tableStyleElement type="wholeTable" dxfId="17"/>
      <tableStyleElement type="headerRow" dxfId="16"/>
      <tableStyleElement type="totalRow" dxfId="15"/>
      <tableStyleElement type="firstRowStripe" dxfId="14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[Office_34484643_TF02601457.xltx]Πρόσθετα δεδομένα!ΣύνοψηΠροϋπολογισμού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l-G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l-G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'Πρόσθετα δεδομένα'!$C$2</c:f>
              <c:strCache>
                <c:ptCount val="1"/>
                <c:pt idx="0">
                  <c:v>Άθροισμα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'Πρόσθετα δεδομένα'!$B$3:$B$15</c:f>
              <c:strCache>
                <c:ptCount val="12"/>
                <c:pt idx="0">
                  <c:v>Αποταμιεύσεις ή επενδύσεις</c:v>
                </c:pt>
                <c:pt idx="1">
                  <c:v>Ασφάλεια</c:v>
                </c:pt>
                <c:pt idx="2">
                  <c:v>Δάνεια</c:v>
                </c:pt>
                <c:pt idx="3">
                  <c:v>Δώρα και φιλανθρωπία</c:v>
                </c:pt>
                <c:pt idx="4">
                  <c:v>Κατοικίδια</c:v>
                </c:pt>
                <c:pt idx="5">
                  <c:v>Μετακινήσεις</c:v>
                </c:pt>
                <c:pt idx="6">
                  <c:v>Παιδιά</c:v>
                </c:pt>
                <c:pt idx="7">
                  <c:v>Προσωπική φροντίδα</c:v>
                </c:pt>
                <c:pt idx="8">
                  <c:v>Στέγαση</c:v>
                </c:pt>
                <c:pt idx="9">
                  <c:v>Φαγητό</c:v>
                </c:pt>
                <c:pt idx="10">
                  <c:v>Φόροι</c:v>
                </c:pt>
                <c:pt idx="11">
                  <c:v>Ψυχαγωγία</c:v>
                </c:pt>
              </c:strCache>
            </c:strRef>
          </c:cat>
          <c:val>
            <c:numRef>
              <c:f>'Πρόσθετα δεδομένα'!$C$3:$C$15</c:f>
              <c:numCache>
                <c:formatCode>General</c:formatCode>
                <c:ptCount val="12"/>
                <c:pt idx="0">
                  <c:v>200</c:v>
                </c:pt>
                <c:pt idx="1">
                  <c:v>900</c:v>
                </c:pt>
                <c:pt idx="2">
                  <c:v>200</c:v>
                </c:pt>
                <c:pt idx="3">
                  <c:v>125</c:v>
                </c:pt>
                <c:pt idx="4">
                  <c:v>100</c:v>
                </c:pt>
                <c:pt idx="5">
                  <c:v>1375</c:v>
                </c:pt>
                <c:pt idx="6">
                  <c:v>140</c:v>
                </c:pt>
                <c:pt idx="7">
                  <c:v>140</c:v>
                </c:pt>
                <c:pt idx="8">
                  <c:v>2702</c:v>
                </c:pt>
                <c:pt idx="9">
                  <c:v>1320</c:v>
                </c:pt>
                <c:pt idx="10">
                  <c:v>300</c:v>
                </c:pt>
                <c:pt idx="1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924;&#951;&#957;&#953;&#945;&#943;&#945; &#941;&#958;&#959;&#948;&#945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904;&#954;&#952;&#949;&#963;&#951; &#956;&#951;&#957;&#953;&#945;&#943;&#959;&#965; &#960;&#961;&#959;&#971;&#960;&#959;&#955;&#959;&#947;&#953;&#963;&#956;&#959;&#97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1227663</xdr:colOff>
      <xdr:row>0</xdr:row>
      <xdr:rowOff>162009</xdr:rowOff>
    </xdr:from>
    <xdr:to>
      <xdr:col>7</xdr:col>
      <xdr:colOff>212196</xdr:colOff>
      <xdr:row>0</xdr:row>
      <xdr:rowOff>436329</xdr:rowOff>
    </xdr:to>
    <xdr:sp macro="" textlink="">
      <xdr:nvSpPr>
        <xdr:cNvPr id="3" name="Εισαγωγή εξόδων" descr="Κουμπί &quot;Καταχώρηση εξόδων&quot;&#10;&#10;&quot;&quot;">
          <a:hlinkClick xmlns:r="http://schemas.openxmlformats.org/officeDocument/2006/relationships" r:id="rId1" tooltip="Κάντε κλικ για να δείτε ή για να καταχωρήσετε έξοδα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13913" y="162009"/>
          <a:ext cx="1609200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l" sz="1100">
              <a:solidFill>
                <a:schemeClr val="tx2"/>
              </a:solidFill>
              <a:latin typeface="+mn-lt"/>
              <a:ea typeface="+mn-ea"/>
              <a:cs typeface="+mn-cs"/>
            </a:rPr>
            <a:t>Καταχώρηση εξόδων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Επισκόπηση προϋπολογισμού" descr="Γράφημα πίτας που απεικονίζει το ποσοστό των εξόδων ανά κατηγορία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Διαχωριστικό σελίδας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1372654</xdr:colOff>
      <xdr:row>0</xdr:row>
      <xdr:rowOff>85724</xdr:rowOff>
    </xdr:from>
    <xdr:to>
      <xdr:col>13</xdr:col>
      <xdr:colOff>877704</xdr:colOff>
      <xdr:row>0</xdr:row>
      <xdr:rowOff>442690</xdr:rowOff>
    </xdr:to>
    <xdr:grpSp>
      <xdr:nvGrpSpPr>
        <xdr:cNvPr id="1027" name="Στάχυ" descr="Εικόνα βλαστού σιταριού με απαλή απόχρωση" title="Page art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2030071" y="85724"/>
          <a:ext cx="2584800" cy="356966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Ελεύθερη σχεδίαση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Ελεύθερη σχεδίαση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Ελεύθερη σχεδίαση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Ελεύθερη σχεδίαση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Ελεύθερη σχεδίαση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Ελεύθερη σχεδίαση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Ελεύθερη σχεδίαση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Ελεύθερη σχεδίαση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Ελεύθερη σχεδίαση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Ελεύθερη σχεδίαση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Ελεύθερη σχεδίαση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Ελεύθερη σχεδίαση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Ελεύθερη σχεδίαση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Ελεύθερη σχεδίαση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Ελεύθερη σχεδίαση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Ελεύθερη σχεδίαση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Ελεύθερη σχεδίαση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Ελεύθερη σχεδίαση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Ελεύθερη σχεδίαση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Ελεύθερη σχεδίαση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Ελεύθερη σχεδίαση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Ελεύθερη σχεδίαση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Ελεύθερη σχεδίαση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Ελεύθερη σχεδίαση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Ελεύθερη σχεδίαση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Ελεύθερη σχεδίαση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Ελεύθερη σχεδίαση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Ελεύθερη σχεδίαση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Ελεύθερη σχεδίαση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Ελεύθερη σχεδίαση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Ελεύθερη σχεδίαση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Ελεύθερη σχεδίαση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Ελεύθερη σχεδίαση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Ελεύθερη σχεδίαση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Ελεύθερη σχεδίαση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Ελεύθερη σχεδίαση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Ελεύθερη σχεδίαση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Ελεύθερη σχεδίαση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Ελεύθερη σχεδίαση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Ελεύθερη σχεδίαση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Ελεύθερη σχεδίαση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Κόκκινο τριφύλλι" descr="Εικόνα κόκκινου τριφυλλιού με απαλή απόχρωση." title="Page art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7417858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Ελεύθερη σχεδίαση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Ελεύθερη σχεδίαση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Ελεύθερη σχεδίαση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Ελεύθερη σχεδίαση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Ελεύθερη σχεδίαση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Ελεύθερη σχεδίαση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Ελεύθερη σχεδίαση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Ελεύθερη σχεδίαση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Ελεύθερη σχεδίαση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Ελεύθερη σχεδίαση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Ελεύθερη σχεδίαση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Ελεύθερη σχεδίαση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Ελεύθερη σχεδίαση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Ελεύθερη σχεδίαση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Ελεύθερη σχεδίαση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Ελεύθερη σχεδίαση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Ελεύθερη σχεδίαση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Ελεύθερη σχεδίαση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Ελεύθερη σχεδίαση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Ελεύθερη σχεδίαση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Ελεύθερη σχεδίαση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Ελεύθερη σχεδίαση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Ελεύθερη σχεδίαση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Ελεύθερη σχεδίαση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Ελεύθερη σχεδίαση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Ελεύθερη σχεδίαση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Ελεύθερη σχεδίαση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Ελεύθερη σχεδίαση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Ελεύθερη σχεδίαση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Ελεύθερη σχεδίαση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Ελεύθερη σχεδίαση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Ελεύθερη σχεδίαση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Ελεύθερη σχεδίαση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Ελεύθερη σχεδίαση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Ελεύθερη σχεδίαση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Ελεύθερη σχεδίαση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Ελεύθερη σχεδίαση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Ελεύθερη σχεδίαση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Ελεύθερη σχεδίαση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Ελεύθερη σχεδίαση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Ελεύθερη σχεδίαση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Ελεύθερη σχεδίαση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Ελεύθερη σχεδίαση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Ελεύθερη σχεδίαση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Ελεύθερη σχεδίαση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Ελεύθερη σχεδίαση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Ελεύθερη σχεδίαση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Ελεύθερη σχεδίαση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Ελεύθερη σχεδίαση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Ελεύθερη σχεδίαση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Ελεύθερη σχεδίαση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Ελεύθερη σχεδίαση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Ελεύθερη σχεδίαση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Ελεύθερη σχεδίαση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Ελεύθερη σχεδίαση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Ελεύθερη σχεδίαση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Ελεύθερη σχεδίαση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Ελεύθερη σχεδίαση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Ελεύθερη σχεδίαση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Ελεύθερη σχεδίαση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Ελεύθερη σχεδίαση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Ελεύθερη σχεδίαση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Ελεύθερη σχεδίαση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Ελεύθερη σχεδίαση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Ελεύθερη σχεδίαση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Ελεύθερη σχεδίαση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Ελεύθερη σχεδίαση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Ελεύθερη σχεδίαση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Ελεύθερη σχεδίαση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Ελεύθερη σχεδίαση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Ελεύθερη σχεδίαση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Ελεύθερη σχεδίαση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70912</xdr:colOff>
      <xdr:row>1</xdr:row>
      <xdr:rowOff>87842</xdr:rowOff>
    </xdr:from>
    <xdr:to>
      <xdr:col>13</xdr:col>
      <xdr:colOff>973666</xdr:colOff>
      <xdr:row>6</xdr:row>
      <xdr:rowOff>82658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Κατηγορία" descr="Κατηγορία αναλυτή&#10;&#10;Κάντε κλικ σε ένα στοιχείο στον αναλυτή για να φιλτράρετε τον παρακάτω Συγκεντρωτικό Πίνακα ανά κατηγορία που έχει επιλεχθεί. Για να επιλέξετε πολλές κατηγορίες, κρατήστε πατημένο το πλήκτρο Ctrl.">
              <a:extLst>
                <a:ext uri="{FF2B5EF4-FFF2-40B4-BE49-F238E27FC236}">
                  <a16:creationId xmlns:a16="http://schemas.microsoft.com/office/drawing/2014/main" id="{C882DE64-ACE7-4B06-A59C-FCD4D6DC39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Κατηγορία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79245" y="860425"/>
              <a:ext cx="7231588" cy="114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σχήμα αναπαριστά έναν αναλυτή. Οι αναλυτές υποστηρίζονται σε Excel 2010 ή νεότερη έκδοση.
Εάν το σχήμα τροποποιήθηκε σε παλαιότερη έκδοση του Excel ή εάν το βιβλίο εργασίας αποθηκεύτηκε σε Excel 2003 ή παλαιότερη έκδοση, ο αναλυτής δεν είναι δυνατό να χρησιμοποιηθεί.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772581</xdr:colOff>
      <xdr:row>0</xdr:row>
      <xdr:rowOff>114300</xdr:rowOff>
    </xdr:from>
    <xdr:to>
      <xdr:col>6</xdr:col>
      <xdr:colOff>2381247</xdr:colOff>
      <xdr:row>0</xdr:row>
      <xdr:rowOff>388620</xdr:rowOff>
    </xdr:to>
    <xdr:sp macro="" textlink="">
      <xdr:nvSpPr>
        <xdr:cNvPr id="3" name="Έκθεση προϋπολογισμού" descr="Κουμπί &quot;Έκθεση προϋπολογισμού&quot;&#10;&#10;&quot;&quot;">
          <a:hlinkClick xmlns:r="http://schemas.openxmlformats.org/officeDocument/2006/relationships" r:id="rId1" tooltip="Κάντε κλικ για να προβάλετε την Έκθεση προϋπολογισμού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29748" y="114300"/>
          <a:ext cx="1608666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l" sz="1100">
              <a:solidFill>
                <a:schemeClr val="tx2"/>
              </a:solidFill>
              <a:latin typeface="+mn-lt"/>
              <a:ea typeface="+mn-ea"/>
              <a:cs typeface="+mn-cs"/>
            </a:rPr>
            <a:t>Έκθεση προϋπολογισμού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04;&#954;&#952;&#949;&#963;&#951;%20&#956;&#951;&#957;&#953;&#945;&#943;&#959;&#965;%20&#960;&#961;&#959;&#971;&#960;&#959;&#955;&#959;&#947;&#953;&#963;&#956;&#959;&#973;'&#904;&#954;&#952;&#949;&#963;&#951;%20&#956;&#951;&#957;&#953;&#945;&#943;&#959;&#965;%20&#960;&#961;&#959;&#971;&#960;&#959;&#955;&#959;&#947;&#953;&#963;&#956;&#959;&#97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κθεση μηνιαίου προϋπολογισμού'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" refreshedDate="43621.471008217595" createdVersion="5" refreshedVersion="6" minRefreshableVersion="3" recordCount="59" xr:uid="{00000000-000A-0000-FFFF-FFFF04000000}">
  <cacheSource type="worksheet">
    <worksheetSource name="ΛεπτομέρειεςΠροϋπολογισμού"/>
  </cacheSource>
  <cacheFields count="6">
    <cacheField name="Περιγραφή" numFmtId="0">
      <sharedItems count="56">
        <s v="Εξωσχολικές δραστηριότητες"/>
        <s v="Ιατρικά"/>
        <s v="Σχολικά είδη"/>
        <s v="Δίδακτρα"/>
        <s v="Συναυλίες"/>
        <s v="Θέατρο"/>
        <s v="Ταινίες"/>
        <s v="Μουσική (CD, λήψεις κομματιών κ.λπ.)"/>
        <s v="Αθλητικές εκδηλώσεις"/>
        <s v="Βίντεο/DVD (Αγορά)"/>
        <s v="Βίντεο/DVD (Ενοικίαση)"/>
        <s v="Εστιατόρια"/>
        <s v="Ψώνια"/>
        <s v="Φιλανθρωπία 1"/>
        <s v="Φιλανθρωπία 2"/>
        <s v="Δώρο 1"/>
        <s v="Δώρο 2"/>
        <s v="Συνδρομητική/Δορυφορική τηλεόραση"/>
        <s v="Ηλεκτρικό"/>
        <s v="Βενζίνη"/>
        <s v="Υπηρεσία καθαρισμού σπιτιού"/>
        <s v="Συντήρηση"/>
        <s v="Στεγαστικό ή ενοίκιο"/>
        <s v="Πετρέλαιο/Φυσικό αέριο"/>
        <s v="Υπηρεσία παροχής Internet"/>
        <s v="Τηλέφωνο (κινητό)"/>
        <s v="Τηλέφωνο (σταθερό)"/>
        <s v="Προμήθειες"/>
        <s v="Δημοτικά τέλη"/>
        <s v="Ύδρευση και αποχέτευση"/>
        <s v="Υγεία"/>
        <s v="Σπιτιού"/>
        <s v="Ζωής"/>
        <s v="Πιστωτική κάρτα 1"/>
        <s v="Πιστωτική κάρτα 2"/>
        <s v="Πιστωτική κάρτα 3"/>
        <s v="Προσωπικό"/>
        <s v="Φοιτητικό"/>
        <s v="Ρούχα"/>
        <s v="Στεγνοκαθαριστήριο"/>
        <s v="Κομμωτήριο"/>
        <s v="Γυμναστήριο"/>
        <s v="Φαγητό"/>
        <s v="Περιποίηση"/>
        <s v="Παιχνίδια"/>
        <s v="Επενδυτικός λογαριασμός"/>
        <s v="Λογαριασμός συνταξιοδότησης"/>
        <s v="Εθνικοί"/>
        <s v="Δημοτικοί"/>
        <s v="Περιφερειακοί"/>
        <s v="Ναύλα λεωφορείου/ταξί"/>
        <s v="Καύσιμα"/>
        <s v="Ασφάλεια"/>
        <s v="Τέλη κυκλοφορίας "/>
        <s v="Στάθμευση"/>
        <s v="Δόση οχήματος"/>
      </sharedItems>
    </cacheField>
    <cacheField name="Κατηγορία" numFmtId="0">
      <sharedItems count="12">
        <s v="Παιδιά"/>
        <s v="Ψυχαγωγία"/>
        <s v="Φαγητό"/>
        <s v="Δώρα και φιλανθρωπία"/>
        <s v="Στέγαση"/>
        <s v="Ασφάλεια"/>
        <s v="Δάνεια"/>
        <s v="Προσωπική φροντίδα"/>
        <s v="Κατοικίδια"/>
        <s v="Αποταμιεύσεις ή επενδύσεις"/>
        <s v="Φόροι"/>
        <s v="Μετακινήσεις"/>
      </sharedItems>
    </cacheField>
    <cacheField name="Προβλεπόμενα έξοδα" numFmtId="5">
      <sharedItems containsString="0" containsBlank="1" containsNumber="1" containsInteger="1" minValue="0" maxValue="1700"/>
    </cacheField>
    <cacheField name="Πραγματικό κόστος" numFmtId="5">
      <sharedItems containsString="0" containsBlank="1" containsNumber="1" containsInteger="1" minValue="20" maxValue="1700"/>
    </cacheField>
    <cacheField name="Διαφορά" numFmtId="5">
      <sharedItems containsSemiMixedTypes="0" containsString="0" containsNumber="1" containsInteger="1" minValue="-200" maxValue="200"/>
    </cacheField>
    <cacheField name="Επισκόπηση πραγματικού κόστους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ΣυγκεντρωτικόςΠίνακαςΣύνοψηςΠροϋπολογισμού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Κατηγορία">
  <location ref="K9:N34" firstHeaderRow="0" firstDataRow="1" firstDataCol="1"/>
  <pivotFields count="6">
    <pivotField axis="axisRow" showAll="0" insertBlankRow="1">
      <items count="57">
        <item x="8"/>
        <item x="52"/>
        <item x="19"/>
        <item x="9"/>
        <item x="10"/>
        <item x="41"/>
        <item x="28"/>
        <item x="48"/>
        <item x="3"/>
        <item x="55"/>
        <item x="15"/>
        <item x="16"/>
        <item x="47"/>
        <item x="0"/>
        <item x="45"/>
        <item x="11"/>
        <item x="32"/>
        <item x="18"/>
        <item x="5"/>
        <item x="1"/>
        <item x="51"/>
        <item x="40"/>
        <item x="46"/>
        <item x="7"/>
        <item x="50"/>
        <item x="44"/>
        <item x="43"/>
        <item x="49"/>
        <item x="23"/>
        <item x="33"/>
        <item x="34"/>
        <item x="35"/>
        <item x="27"/>
        <item x="36"/>
        <item x="38"/>
        <item x="31"/>
        <item x="54"/>
        <item x="22"/>
        <item x="39"/>
        <item x="4"/>
        <item x="17"/>
        <item x="21"/>
        <item x="2"/>
        <item x="6"/>
        <item x="53"/>
        <item x="25"/>
        <item x="26"/>
        <item x="30"/>
        <item x="29"/>
        <item x="20"/>
        <item x="24"/>
        <item x="42"/>
        <item x="13"/>
        <item x="14"/>
        <item x="37"/>
        <item x="12"/>
        <item t="default"/>
      </items>
    </pivotField>
    <pivotField axis="axisRow" showAll="0" insertBlankRow="1">
      <items count="13">
        <item sd="0" x="9"/>
        <item sd="0" x="5"/>
        <item sd="0" x="6"/>
        <item sd="0" x="3"/>
        <item sd="0" x="8"/>
        <item sd="0" x="11"/>
        <item sd="0" x="0"/>
        <item sd="0" x="7"/>
        <item sd="0" x="4"/>
        <item sd="0" x="2"/>
        <item sd="0" x="10"/>
        <item sd="0" x="1"/>
        <item t="default" sd="0"/>
      </items>
    </pivotField>
    <pivotField dataField="1" showAll="0"/>
    <pivotField dataField="1" showAll="0"/>
    <pivotField dataField="1" numFmtId="164" showAll="0"/>
    <pivotField numFmtId="165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Προβλεπόμενα έξοδα " fld="2" baseField="0" baseItem="35" numFmtId="7"/>
    <dataField name="Πραγματικό κόστος " fld="3" baseField="0" baseItem="35" numFmtId="5"/>
    <dataField name="Διαφορά " fld="4" baseField="0" baseItem="35" numFmtId="5"/>
  </dataFields>
  <pivotTableStyleInfo name="Συγκεντρωτικός Πίνακας οικογενειακού προϋπολογισμού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Σύνοψη του προβλεπόμενου κόστους, του πραγματικού κόστους και της διαφοράς για όλα τα έξοδα που παρατίθενται στο φύλλο &quot;Λεπτομέρειες προϋπολογισμού&quot;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ΣύνοψηΠροϋπολογισμού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Κατηγορία">
  <location ref="B2:C15" firstHeaderRow="1" firstDataRow="1" firstDataCol="1"/>
  <pivotFields count="6">
    <pivotField showAll="0"/>
    <pivotField axis="axisRow" showAll="0">
      <items count="13">
        <item x="9"/>
        <item x="5"/>
        <item x="6"/>
        <item x="3"/>
        <item x="8"/>
        <item x="11"/>
        <item x="0"/>
        <item x="7"/>
        <item x="4"/>
        <item x="2"/>
        <item x="10"/>
        <item x="1"/>
        <item t="default"/>
      </items>
    </pivotField>
    <pivotField showAll="0"/>
    <pivotField dataField="1" showAll="0"/>
    <pivotField numFmtId="164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Έξοδα" fld="3" baseField="1" baseItem="0"/>
  </dataFields>
  <formats count="1">
    <format dxfId="3">
      <pivotArea dataOnly="0" labelOnly="1" outline="0" axis="axisValues" fieldPosition="0"/>
    </format>
  </formats>
  <chartFormats count="2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Συγκεντρωτικός Πίνακας οικογενειακού προϋπολογισμού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Σύνοψη του συνολικού πραγματικού κόστους ανά κατηγορία στο φύλλο &quot;Λεπτομέρειες προϋπολογισμού&quot;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Αναλυτής_Κατηγορία" xr10:uid="{18621C88-FBEC-48A6-8283-514EC230EF07}" sourceName="Κατηγορία">
  <pivotTables>
    <pivotTable tabId="4" name="ΣυγκεντρωτικόςΠίνακαςΣύνοψηςΠροϋπολογισμού"/>
  </pivotTables>
  <data>
    <tabular pivotCacheId="2">
      <items count="12">
        <i x="9" s="1"/>
        <i x="5" s="1"/>
        <i x="6" s="1"/>
        <i x="3" s="1"/>
        <i x="8" s="1"/>
        <i x="11" s="1"/>
        <i x="0" s="1"/>
        <i x="7" s="1"/>
        <i x="4" s="1"/>
        <i x="2" s="1"/>
        <i x="1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Κατηγορία" xr10:uid="{A53368B1-BFEC-4441-96D5-3DDBFE2C08B3}" cache="Αναλυτής_Κατηγορία" caption="Για να επιλέξετε πολλές κατηγορίες, κρατήστε πατημένο το πλήκτρο Ctrl" columnCount="4" style="Family Budget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επτομέρειεςΠροϋπολογισμού" displayName="ΛεπτομέρειεςΠροϋπολογισμού" ref="B2:G62" totalsRowCount="1" headerRowDxfId="12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Περιγραφή" totalsRowLabel="Άθροισμα"/>
    <tableColumn id="1" xr3:uid="{00000000-0010-0000-0000-000001000000}" name="Κατηγορία"/>
    <tableColumn id="3" xr3:uid="{00000000-0010-0000-0000-000003000000}" name="Προβλεπόμενα έξοδα" totalsRowFunction="sum" dataDxfId="11" totalsRowDxfId="10"/>
    <tableColumn id="4" xr3:uid="{00000000-0010-0000-0000-000004000000}" name="Πραγματικό κόστος" totalsRowFunction="sum" dataDxfId="9" totalsRowDxfId="8"/>
    <tableColumn id="5" xr3:uid="{00000000-0010-0000-0000-000005000000}" name="Διαφορά" totalsRowFunction="sum" dataDxfId="7" totalsRowDxfId="6">
      <calculatedColumnFormula>ΛεπτομέρειεςΠροϋπολογισμού[[#This Row],[Προβλεπόμενα έξοδα]]-ΛεπτομέρειεςΠροϋπολογισμού[[#This Row],[Πραγματικό κόστος]]</calculatedColumnFormula>
    </tableColumn>
    <tableColumn id="6" xr3:uid="{00000000-0010-0000-0000-000006000000}" name="Επισκόπηση πραγματικού κόστους" dataDxfId="5" totalsRowDxfId="4">
      <calculatedColumnFormula>ΛεπτομέρειεςΠροϋπολογισμού[[#This Row],[Πραγματικό κόστος]]</calculatedColumnFormula>
    </tableColumn>
  </tableColumns>
  <tableStyleInfo name="Στυλ πίνακα οικογενειακού προϋπολογισμού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Λίστα μηνιαίων εξόδων ανά κατηγορία. Περιλαμβάνει προβλεπόμενα και πραγματικά έξοδα και υπολογίζει τη διαφορά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ΑναζήτησηΚατηγορίαςΠροϋπολογισμού" displayName="ΑναζήτησηΚατηγορίαςΠροϋπολογισμού" ref="E2:E14" totalsRowShown="0" headerRowDxfId="2">
  <autoFilter ref="E2:E14" xr:uid="{00000000-0009-0000-0100-000002000000}"/>
  <sortState xmlns:xlrd2="http://schemas.microsoft.com/office/spreadsheetml/2017/richdata2" ref="E2:E13">
    <sortCondition ref="E1:E13"/>
  </sortState>
  <tableColumns count="1">
    <tableColumn id="1" xr3:uid="{00000000-0010-0000-0100-000001000000}" name="Αναζήτηση κατηγορίας προϋπολογισμού"/>
  </tableColumns>
  <tableStyleInfo name="Στυλ πίνακα οικογενειακού προϋπολογισμού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Λίστα κατηγοριών που είναι διαθέσιμες στην αναπτυσσόμενη λίστα &quot;Κατηγορία&quot; στο φύλλο &quot;Λεπτομέρειες προϋπολογισμού&quot;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172"/>
  <sheetViews>
    <sheetView showGridLines="0" tabSelected="1" zoomScale="90" zoomScaleNormal="90" workbookViewId="0"/>
  </sheetViews>
  <sheetFormatPr defaultRowHeight="13.5" x14ac:dyDescent="0.25"/>
  <cols>
    <col min="1" max="1" width="2" style="7" customWidth="1"/>
    <col min="2" max="2" width="20.625" style="7" customWidth="1"/>
    <col min="3" max="4" width="15.875" style="7" customWidth="1"/>
    <col min="5" max="5" width="2" style="42" customWidth="1"/>
    <col min="6" max="6" width="18.625" style="7" customWidth="1"/>
    <col min="7" max="7" width="15.875" style="7" customWidth="1"/>
    <col min="8" max="8" width="4" style="7" customWidth="1"/>
    <col min="9" max="9" width="2.5" style="7" customWidth="1"/>
    <col min="10" max="10" width="11.75" style="7" customWidth="1"/>
    <col min="11" max="11" width="30.875" style="7" bestFit="1" customWidth="1"/>
    <col min="12" max="12" width="18.75" style="7" bestFit="1" customWidth="1"/>
    <col min="13" max="13" width="21.625" style="7" customWidth="1"/>
    <col min="14" max="14" width="13.375" style="7" customWidth="1"/>
    <col min="15" max="15" width="0.875" style="7" customWidth="1"/>
    <col min="17" max="16384" width="9" style="7"/>
  </cols>
  <sheetData>
    <row r="1" spans="1:15" ht="60.75" customHeight="1" x14ac:dyDescent="0.25">
      <c r="B1" s="8" t="s">
        <v>0</v>
      </c>
      <c r="C1" s="9"/>
      <c r="D1" s="9"/>
      <c r="E1" s="9"/>
      <c r="F1" s="10"/>
      <c r="G1" s="10"/>
      <c r="H1" s="10"/>
      <c r="I1" s="11"/>
      <c r="J1" s="8" t="s">
        <v>16</v>
      </c>
      <c r="K1" s="8"/>
      <c r="L1" s="8"/>
      <c r="M1" s="8"/>
      <c r="N1" s="8"/>
    </row>
    <row r="2" spans="1:15" ht="30.75" customHeight="1" x14ac:dyDescent="0.25">
      <c r="A2" s="12"/>
      <c r="B2" s="13" t="s">
        <v>1</v>
      </c>
      <c r="D2" s="14"/>
      <c r="E2" s="15"/>
      <c r="H2" s="14"/>
      <c r="K2" s="16"/>
      <c r="L2" s="16"/>
      <c r="M2" s="16"/>
      <c r="N2" s="16"/>
    </row>
    <row r="3" spans="1:15" ht="15" customHeight="1" x14ac:dyDescent="0.25">
      <c r="A3" s="12"/>
      <c r="B3" s="17" t="s">
        <v>2</v>
      </c>
      <c r="C3" s="28" t="s">
        <v>8</v>
      </c>
      <c r="E3" s="14"/>
      <c r="G3" s="50">
        <f>D17-SUM(ΛεπτομέρειεςΠροϋπολογισμού[Προβλεπόμενα έξοδα])</f>
        <v>1585</v>
      </c>
      <c r="H3" s="14"/>
      <c r="K3" s="16"/>
      <c r="L3" s="16"/>
      <c r="M3" s="16"/>
      <c r="N3" s="16"/>
    </row>
    <row r="4" spans="1:15" ht="15" customHeight="1" x14ac:dyDescent="0.25">
      <c r="A4" s="12"/>
      <c r="B4" s="17" t="s">
        <v>3</v>
      </c>
      <c r="C4" s="28" t="s">
        <v>9</v>
      </c>
      <c r="E4" s="14"/>
      <c r="G4" s="50">
        <f>D11-SUM(ΛεπτομέρειεςΠροϋπολογισμού[Πραγματικό κόστος])</f>
        <v>1740</v>
      </c>
      <c r="H4" s="14"/>
      <c r="K4" s="16"/>
      <c r="L4" s="16"/>
      <c r="M4" s="16"/>
      <c r="N4" s="16"/>
    </row>
    <row r="5" spans="1:15" ht="15" customHeight="1" x14ac:dyDescent="0.25">
      <c r="B5" s="17" t="s">
        <v>4</v>
      </c>
      <c r="C5" s="28" t="s">
        <v>10</v>
      </c>
      <c r="E5" s="14"/>
      <c r="G5" s="50">
        <f>G4-G3</f>
        <v>155</v>
      </c>
      <c r="H5" s="38"/>
      <c r="K5" s="16"/>
      <c r="L5" s="16"/>
      <c r="M5" s="16"/>
      <c r="N5" s="16"/>
    </row>
    <row r="6" spans="1:15" ht="15" customHeight="1" x14ac:dyDescent="0.25">
      <c r="B6" s="18"/>
      <c r="C6" s="9"/>
      <c r="D6" s="37"/>
      <c r="E6" s="9"/>
      <c r="F6" s="9"/>
      <c r="G6" s="9"/>
      <c r="H6" s="37"/>
      <c r="K6" s="16"/>
      <c r="L6" s="16"/>
      <c r="M6" s="16"/>
      <c r="N6" s="16"/>
    </row>
    <row r="7" spans="1:15" ht="30" customHeight="1" x14ac:dyDescent="0.25">
      <c r="A7" s="14"/>
      <c r="B7" s="19" t="s">
        <v>5</v>
      </c>
      <c r="C7" s="15"/>
      <c r="D7" s="32"/>
      <c r="E7" s="33"/>
      <c r="F7" s="19" t="s">
        <v>15</v>
      </c>
      <c r="G7" s="20"/>
      <c r="H7" s="15"/>
      <c r="J7" s="31" t="s">
        <v>17</v>
      </c>
      <c r="K7" s="30"/>
      <c r="L7" s="30"/>
      <c r="M7" s="30"/>
      <c r="N7" s="30"/>
    </row>
    <row r="8" spans="1:15" ht="15" customHeight="1" x14ac:dyDescent="0.25">
      <c r="A8" s="14"/>
      <c r="B8" s="53" t="s">
        <v>6</v>
      </c>
      <c r="C8" s="14" t="s">
        <v>11</v>
      </c>
      <c r="D8" s="50">
        <v>5800</v>
      </c>
      <c r="E8" s="34"/>
      <c r="F8" s="54" t="s">
        <v>6</v>
      </c>
      <c r="G8" s="55">
        <f>SUM(ΛεπτομέρειεςΠροϋπολογισμού[Πραγματικό κόστος])</f>
        <v>7860</v>
      </c>
      <c r="H8" s="14"/>
      <c r="K8" s="29"/>
      <c r="L8" s="29"/>
      <c r="M8" s="29"/>
      <c r="N8" s="14"/>
      <c r="O8" s="14"/>
    </row>
    <row r="9" spans="1:15" ht="15" customHeight="1" x14ac:dyDescent="0.25">
      <c r="A9" s="14"/>
      <c r="B9" s="53"/>
      <c r="C9" s="14" t="s">
        <v>12</v>
      </c>
      <c r="D9" s="50">
        <v>2300</v>
      </c>
      <c r="E9" s="34"/>
      <c r="F9" s="54"/>
      <c r="G9" s="55"/>
      <c r="H9" s="14"/>
      <c r="K9" s="48" t="s">
        <v>18</v>
      </c>
      <c r="L9" t="s">
        <v>95</v>
      </c>
      <c r="M9" t="s">
        <v>96</v>
      </c>
      <c r="N9" t="s">
        <v>97</v>
      </c>
      <c r="O9" s="14"/>
    </row>
    <row r="10" spans="1:15" ht="15" customHeight="1" x14ac:dyDescent="0.25">
      <c r="A10" s="14"/>
      <c r="B10" s="53"/>
      <c r="C10" s="14" t="s">
        <v>13</v>
      </c>
      <c r="D10" s="50">
        <v>1500</v>
      </c>
      <c r="E10" s="34"/>
      <c r="F10" s="54"/>
      <c r="G10" s="55"/>
      <c r="H10" s="26"/>
      <c r="K10" s="49" t="s">
        <v>28</v>
      </c>
      <c r="L10" s="52">
        <v>200</v>
      </c>
      <c r="M10" s="46">
        <v>200</v>
      </c>
      <c r="N10" s="46">
        <v>0</v>
      </c>
    </row>
    <row r="11" spans="1:15" ht="15" customHeight="1" x14ac:dyDescent="0.25">
      <c r="A11" s="14"/>
      <c r="B11" s="53"/>
      <c r="C11" s="21" t="s">
        <v>14</v>
      </c>
      <c r="D11" s="51">
        <f>SUM(D8:D10)</f>
        <v>9600</v>
      </c>
      <c r="E11" s="34"/>
      <c r="F11" s="54"/>
      <c r="G11" s="55"/>
      <c r="H11" s="26"/>
      <c r="K11" s="49"/>
      <c r="L11" s="52"/>
      <c r="M11" s="46"/>
      <c r="N11" s="46"/>
    </row>
    <row r="12" spans="1:15" ht="15" customHeight="1" x14ac:dyDescent="0.25">
      <c r="A12" s="14"/>
      <c r="B12" s="41"/>
      <c r="C12" s="9"/>
      <c r="D12" s="9"/>
      <c r="E12" s="35"/>
      <c r="F12" s="22"/>
      <c r="G12" s="36"/>
      <c r="H12" s="9"/>
      <c r="K12" s="49" t="s">
        <v>24</v>
      </c>
      <c r="L12" s="52">
        <v>900</v>
      </c>
      <c r="M12" s="46">
        <v>900</v>
      </c>
      <c r="N12" s="46">
        <v>0</v>
      </c>
    </row>
    <row r="13" spans="1:15" ht="15" customHeight="1" x14ac:dyDescent="0.25">
      <c r="A13" s="14"/>
      <c r="B13" s="58" t="s">
        <v>7</v>
      </c>
      <c r="C13" s="14"/>
      <c r="D13" s="14"/>
      <c r="E13" s="34"/>
      <c r="F13" s="56" t="s">
        <v>7</v>
      </c>
      <c r="G13" s="57">
        <f>SUM(ΛεπτομέρειεςΠροϋπολογισμού[Προβλεπόμενα έξοδα])</f>
        <v>7915</v>
      </c>
      <c r="H13" s="14"/>
      <c r="K13" s="49"/>
      <c r="L13" s="52"/>
      <c r="M13" s="46"/>
      <c r="N13" s="46"/>
    </row>
    <row r="14" spans="1:15" ht="15" customHeight="1" x14ac:dyDescent="0.25">
      <c r="A14" s="14"/>
      <c r="B14" s="59"/>
      <c r="C14" s="14" t="s">
        <v>11</v>
      </c>
      <c r="D14" s="50">
        <v>6000</v>
      </c>
      <c r="E14" s="34"/>
      <c r="F14" s="54"/>
      <c r="G14" s="55"/>
      <c r="H14" s="38"/>
      <c r="K14" s="49" t="s">
        <v>25</v>
      </c>
      <c r="L14" s="52">
        <v>200</v>
      </c>
      <c r="M14" s="46">
        <v>200</v>
      </c>
      <c r="N14" s="46">
        <v>0</v>
      </c>
    </row>
    <row r="15" spans="1:15" ht="15" customHeight="1" x14ac:dyDescent="0.25">
      <c r="A15" s="14"/>
      <c r="B15" s="59"/>
      <c r="C15" s="14" t="s">
        <v>12</v>
      </c>
      <c r="D15" s="50">
        <v>1000</v>
      </c>
      <c r="E15" s="34"/>
      <c r="F15" s="54"/>
      <c r="G15" s="55"/>
      <c r="H15" s="39"/>
      <c r="K15" s="49"/>
      <c r="L15" s="52"/>
      <c r="M15" s="46"/>
      <c r="N15" s="46"/>
    </row>
    <row r="16" spans="1:15" ht="15" customHeight="1" x14ac:dyDescent="0.25">
      <c r="A16" s="14"/>
      <c r="B16" s="59"/>
      <c r="C16" s="14" t="s">
        <v>13</v>
      </c>
      <c r="D16" s="50">
        <v>2500</v>
      </c>
      <c r="E16" s="34"/>
      <c r="F16" s="54"/>
      <c r="G16" s="55"/>
      <c r="H16" s="39"/>
      <c r="K16" s="49" t="s">
        <v>22</v>
      </c>
      <c r="L16" s="52">
        <v>100</v>
      </c>
      <c r="M16" s="46">
        <v>125</v>
      </c>
      <c r="N16" s="46">
        <v>-25</v>
      </c>
    </row>
    <row r="17" spans="1:14" ht="15" customHeight="1" x14ac:dyDescent="0.25">
      <c r="A17" s="14"/>
      <c r="B17" s="59"/>
      <c r="C17" s="21" t="s">
        <v>14</v>
      </c>
      <c r="D17" s="51">
        <f>SUM(D14:D16)</f>
        <v>9500</v>
      </c>
      <c r="E17" s="43"/>
      <c r="F17" s="54"/>
      <c r="G17" s="55"/>
      <c r="H17" s="39"/>
      <c r="K17" s="49"/>
      <c r="L17" s="52"/>
      <c r="M17" s="46"/>
      <c r="N17" s="46"/>
    </row>
    <row r="18" spans="1:14" ht="15" customHeight="1" x14ac:dyDescent="0.25">
      <c r="A18" s="14"/>
      <c r="B18" s="23"/>
      <c r="C18" s="10"/>
      <c r="D18" s="10"/>
      <c r="E18" s="44"/>
      <c r="F18" s="22"/>
      <c r="G18" s="36"/>
      <c r="H18" s="40"/>
      <c r="K18" s="49" t="s">
        <v>27</v>
      </c>
      <c r="L18" s="52">
        <v>170</v>
      </c>
      <c r="M18" s="46">
        <v>100</v>
      </c>
      <c r="N18" s="46">
        <v>70</v>
      </c>
    </row>
    <row r="19" spans="1:14" ht="15" customHeight="1" x14ac:dyDescent="0.25">
      <c r="E19" s="7"/>
      <c r="H19" s="14"/>
      <c r="K19" s="49"/>
      <c r="L19" s="52"/>
      <c r="M19" s="46"/>
      <c r="N19" s="46"/>
    </row>
    <row r="20" spans="1:14" ht="15" customHeight="1" x14ac:dyDescent="0.25">
      <c r="H20" s="14"/>
      <c r="K20" s="49" t="s">
        <v>30</v>
      </c>
      <c r="L20" s="52">
        <v>1425</v>
      </c>
      <c r="M20" s="46">
        <v>1375</v>
      </c>
      <c r="N20" s="46">
        <v>50</v>
      </c>
    </row>
    <row r="21" spans="1:14" ht="15" customHeight="1" x14ac:dyDescent="0.25">
      <c r="H21" s="14"/>
      <c r="K21" s="49"/>
      <c r="L21" s="52"/>
      <c r="M21" s="46"/>
      <c r="N21" s="46"/>
    </row>
    <row r="22" spans="1:14" ht="15" customHeight="1" x14ac:dyDescent="0.25">
      <c r="H22" s="14"/>
      <c r="K22" s="49" t="s">
        <v>19</v>
      </c>
      <c r="L22" s="52">
        <v>140</v>
      </c>
      <c r="M22" s="46">
        <v>140</v>
      </c>
      <c r="N22" s="46">
        <v>0</v>
      </c>
    </row>
    <row r="23" spans="1:14" ht="15" customHeight="1" x14ac:dyDescent="0.25">
      <c r="H23" s="14"/>
      <c r="K23" s="49"/>
      <c r="L23" s="52"/>
      <c r="M23" s="46"/>
      <c r="N23" s="46"/>
    </row>
    <row r="24" spans="1:14" ht="15" customHeight="1" x14ac:dyDescent="0.25">
      <c r="H24" s="14"/>
      <c r="K24" s="49" t="s">
        <v>26</v>
      </c>
      <c r="L24" s="52">
        <v>150</v>
      </c>
      <c r="M24" s="46">
        <v>140</v>
      </c>
      <c r="N24" s="46">
        <v>10</v>
      </c>
    </row>
    <row r="25" spans="1:14" ht="15" customHeight="1" x14ac:dyDescent="0.25">
      <c r="H25" s="14"/>
      <c r="K25" s="49"/>
      <c r="L25" s="52"/>
      <c r="M25" s="46"/>
      <c r="N25" s="46"/>
    </row>
    <row r="26" spans="1:14" ht="15" customHeight="1" x14ac:dyDescent="0.25">
      <c r="H26" s="14"/>
      <c r="K26" s="49" t="s">
        <v>23</v>
      </c>
      <c r="L26" s="52">
        <v>2830</v>
      </c>
      <c r="M26" s="46">
        <v>2702</v>
      </c>
      <c r="N26" s="46">
        <v>128</v>
      </c>
    </row>
    <row r="27" spans="1:14" ht="15" customHeight="1" x14ac:dyDescent="0.25">
      <c r="H27" s="14"/>
      <c r="K27" s="49"/>
      <c r="L27" s="52"/>
      <c r="M27" s="46"/>
      <c r="N27" s="46"/>
    </row>
    <row r="28" spans="1:14" ht="15" customHeight="1" x14ac:dyDescent="0.25">
      <c r="H28" s="14"/>
      <c r="K28" s="49" t="s">
        <v>21</v>
      </c>
      <c r="L28" s="52">
        <v>1100</v>
      </c>
      <c r="M28" s="46">
        <v>1320</v>
      </c>
      <c r="N28" s="46">
        <v>-220</v>
      </c>
    </row>
    <row r="29" spans="1:14" ht="15" customHeight="1" x14ac:dyDescent="0.25">
      <c r="H29" s="14"/>
      <c r="K29" s="49"/>
      <c r="L29" s="52"/>
      <c r="M29" s="46"/>
      <c r="N29" s="46"/>
    </row>
    <row r="30" spans="1:14" ht="15" customHeight="1" x14ac:dyDescent="0.25">
      <c r="H30" s="14"/>
      <c r="K30" s="49" t="s">
        <v>29</v>
      </c>
      <c r="L30" s="52">
        <v>300</v>
      </c>
      <c r="M30" s="46">
        <v>300</v>
      </c>
      <c r="N30" s="46">
        <v>0</v>
      </c>
    </row>
    <row r="31" spans="1:14" ht="15" customHeight="1" x14ac:dyDescent="0.25">
      <c r="H31" s="14"/>
      <c r="K31" s="49"/>
      <c r="L31" s="52"/>
      <c r="M31" s="46"/>
      <c r="N31" s="46"/>
    </row>
    <row r="32" spans="1:14" ht="15" customHeight="1" x14ac:dyDescent="0.25">
      <c r="H32" s="14"/>
      <c r="K32" s="49" t="s">
        <v>20</v>
      </c>
      <c r="L32" s="52">
        <v>400</v>
      </c>
      <c r="M32" s="46">
        <v>358</v>
      </c>
      <c r="N32" s="46">
        <v>42</v>
      </c>
    </row>
    <row r="33" spans="2:15" ht="15" customHeight="1" x14ac:dyDescent="0.25">
      <c r="H33" s="14"/>
      <c r="K33" s="49"/>
      <c r="L33" s="52"/>
      <c r="M33" s="46"/>
      <c r="N33" s="46"/>
    </row>
    <row r="34" spans="2:15" ht="15" customHeight="1" x14ac:dyDescent="0.25">
      <c r="H34" s="14"/>
      <c r="K34" s="49" t="s">
        <v>94</v>
      </c>
      <c r="L34" s="52">
        <v>7915</v>
      </c>
      <c r="M34" s="46">
        <v>7860</v>
      </c>
      <c r="N34" s="46">
        <v>55</v>
      </c>
    </row>
    <row r="35" spans="2:15" ht="15" customHeight="1" x14ac:dyDescent="0.25">
      <c r="H35" s="14"/>
      <c r="K35"/>
      <c r="L35"/>
      <c r="M35"/>
      <c r="N35"/>
    </row>
    <row r="36" spans="2:15" ht="15" customHeight="1" x14ac:dyDescent="0.25">
      <c r="F36" s="24"/>
      <c r="G36" s="24"/>
      <c r="H36" s="27"/>
      <c r="K36"/>
      <c r="L36"/>
      <c r="M36"/>
      <c r="N36"/>
    </row>
    <row r="37" spans="2:15" ht="15" customHeight="1" x14ac:dyDescent="0.25">
      <c r="F37" s="24"/>
      <c r="G37" s="24"/>
      <c r="H37" s="27"/>
      <c r="K37"/>
      <c r="L37"/>
      <c r="M37"/>
      <c r="N37"/>
    </row>
    <row r="38" spans="2:15" ht="15" customHeight="1" x14ac:dyDescent="0.25">
      <c r="F38" s="24"/>
      <c r="G38" s="24"/>
      <c r="H38" s="27"/>
      <c r="K38"/>
      <c r="L38"/>
      <c r="M38"/>
      <c r="N38"/>
    </row>
    <row r="39" spans="2:15" ht="15" customHeight="1" x14ac:dyDescent="0.25">
      <c r="F39" s="24"/>
      <c r="G39" s="24"/>
      <c r="H39" s="27"/>
      <c r="K39"/>
      <c r="L39"/>
      <c r="M39"/>
      <c r="N39"/>
    </row>
    <row r="40" spans="2:15" ht="15" customHeight="1" x14ac:dyDescent="0.25">
      <c r="F40" s="24"/>
      <c r="G40" s="24"/>
      <c r="H40" s="27"/>
      <c r="K40"/>
      <c r="L40"/>
      <c r="M40"/>
      <c r="N40"/>
    </row>
    <row r="41" spans="2:15" ht="15" customHeight="1" x14ac:dyDescent="0.25">
      <c r="F41" s="24"/>
      <c r="G41" s="24"/>
      <c r="H41" s="27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2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  <row r="133" spans="5:5" customFormat="1" x14ac:dyDescent="0.25">
      <c r="E133" s="2"/>
    </row>
    <row r="134" spans="5:5" customFormat="1" x14ac:dyDescent="0.25">
      <c r="E134" s="2"/>
    </row>
    <row r="135" spans="5:5" customFormat="1" x14ac:dyDescent="0.25">
      <c r="E135" s="2"/>
    </row>
    <row r="136" spans="5:5" customFormat="1" x14ac:dyDescent="0.25">
      <c r="E136" s="2"/>
    </row>
    <row r="137" spans="5:5" customFormat="1" x14ac:dyDescent="0.25">
      <c r="E137" s="2"/>
    </row>
    <row r="138" spans="5:5" customFormat="1" x14ac:dyDescent="0.25">
      <c r="E138" s="2"/>
    </row>
    <row r="139" spans="5:5" customFormat="1" x14ac:dyDescent="0.25">
      <c r="E139" s="2"/>
    </row>
    <row r="140" spans="5:5" customFormat="1" x14ac:dyDescent="0.25">
      <c r="E140" s="2"/>
    </row>
    <row r="141" spans="5:5" customFormat="1" x14ac:dyDescent="0.25">
      <c r="E141" s="2"/>
    </row>
    <row r="142" spans="5:5" customFormat="1" x14ac:dyDescent="0.25">
      <c r="E142" s="2"/>
    </row>
    <row r="143" spans="5:5" customFormat="1" x14ac:dyDescent="0.25">
      <c r="E143" s="2"/>
    </row>
    <row r="144" spans="5:5" customFormat="1" x14ac:dyDescent="0.25">
      <c r="E144" s="2"/>
    </row>
    <row r="145" spans="5:5" customFormat="1" x14ac:dyDescent="0.25">
      <c r="E145" s="2"/>
    </row>
    <row r="146" spans="5:5" customFormat="1" x14ac:dyDescent="0.25">
      <c r="E146" s="2"/>
    </row>
    <row r="147" spans="5:5" customFormat="1" x14ac:dyDescent="0.25">
      <c r="E147" s="2"/>
    </row>
    <row r="148" spans="5:5" customFormat="1" x14ac:dyDescent="0.25">
      <c r="E148" s="2"/>
    </row>
    <row r="149" spans="5:5" customFormat="1" x14ac:dyDescent="0.25">
      <c r="E149" s="2"/>
    </row>
    <row r="150" spans="5:5" customFormat="1" x14ac:dyDescent="0.25">
      <c r="E150" s="2"/>
    </row>
    <row r="151" spans="5:5" customFormat="1" x14ac:dyDescent="0.25">
      <c r="E151" s="2"/>
    </row>
    <row r="152" spans="5:5" customFormat="1" x14ac:dyDescent="0.25">
      <c r="E152" s="2"/>
    </row>
    <row r="153" spans="5:5" customFormat="1" x14ac:dyDescent="0.25">
      <c r="E153" s="2"/>
    </row>
    <row r="154" spans="5:5" customFormat="1" x14ac:dyDescent="0.25">
      <c r="E154" s="2"/>
    </row>
    <row r="155" spans="5:5" customFormat="1" x14ac:dyDescent="0.25">
      <c r="E155" s="2"/>
    </row>
    <row r="156" spans="5:5" customFormat="1" x14ac:dyDescent="0.25">
      <c r="E156" s="2"/>
    </row>
    <row r="157" spans="5:5" customFormat="1" x14ac:dyDescent="0.25">
      <c r="E157" s="2"/>
    </row>
    <row r="158" spans="5:5" customFormat="1" x14ac:dyDescent="0.25">
      <c r="E158" s="2"/>
    </row>
    <row r="159" spans="5:5" customFormat="1" x14ac:dyDescent="0.25">
      <c r="E159" s="2"/>
    </row>
    <row r="160" spans="5:5" customFormat="1" x14ac:dyDescent="0.25">
      <c r="E160" s="2"/>
    </row>
    <row r="161" spans="5:14" customFormat="1" x14ac:dyDescent="0.25">
      <c r="E161" s="2"/>
    </row>
    <row r="162" spans="5:14" customFormat="1" x14ac:dyDescent="0.25">
      <c r="E162" s="2"/>
    </row>
    <row r="163" spans="5:14" customFormat="1" x14ac:dyDescent="0.25">
      <c r="E163" s="2"/>
    </row>
    <row r="164" spans="5:14" customFormat="1" x14ac:dyDescent="0.25">
      <c r="E164" s="2"/>
    </row>
    <row r="165" spans="5:14" customFormat="1" x14ac:dyDescent="0.25">
      <c r="E165" s="2"/>
    </row>
    <row r="166" spans="5:14" customFormat="1" x14ac:dyDescent="0.25">
      <c r="E166" s="2"/>
    </row>
    <row r="167" spans="5:14" customFormat="1" x14ac:dyDescent="0.25">
      <c r="E167" s="2"/>
    </row>
    <row r="168" spans="5:14" customFormat="1" x14ac:dyDescent="0.25">
      <c r="E168" s="2"/>
    </row>
    <row r="169" spans="5:14" customFormat="1" x14ac:dyDescent="0.25">
      <c r="E169" s="2"/>
    </row>
    <row r="170" spans="5:14" customFormat="1" x14ac:dyDescent="0.25">
      <c r="E170" s="2"/>
    </row>
    <row r="171" spans="5:14" customFormat="1" x14ac:dyDescent="0.25">
      <c r="E171" s="2"/>
    </row>
    <row r="172" spans="5:14" customFormat="1" x14ac:dyDescent="0.25">
      <c r="E172" s="2"/>
      <c r="J172" s="7"/>
      <c r="K172" s="7"/>
      <c r="L172" s="7"/>
      <c r="M172" s="7"/>
      <c r="N172" s="7"/>
    </row>
  </sheetData>
  <mergeCells count="6">
    <mergeCell ref="B8:B11"/>
    <mergeCell ref="F8:F11"/>
    <mergeCell ref="G8:G11"/>
    <mergeCell ref="F13:F17"/>
    <mergeCell ref="G13:G17"/>
    <mergeCell ref="B13:B17"/>
  </mergeCells>
  <pageMargins left="0.5" right="0.5" top="0.75" bottom="0.75" header="0.3" footer="0.3"/>
  <pageSetup paperSize="9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34" bestFit="1" customWidth="1"/>
    <col min="3" max="3" width="21.625" customWidth="1"/>
    <col min="4" max="4" width="22.125" customWidth="1"/>
    <col min="5" max="5" width="20.625" customWidth="1"/>
    <col min="6" max="6" width="13.25" customWidth="1"/>
    <col min="7" max="7" width="31.375" bestFit="1" customWidth="1"/>
  </cols>
  <sheetData>
    <row r="1" spans="2:7" ht="46.5" customHeight="1" x14ac:dyDescent="0.25">
      <c r="B1" s="6" t="s">
        <v>31</v>
      </c>
      <c r="C1" s="5"/>
      <c r="D1" s="5"/>
      <c r="E1" s="5"/>
      <c r="F1" s="5"/>
      <c r="G1" s="5"/>
    </row>
    <row r="2" spans="2:7" ht="25.5" customHeight="1" x14ac:dyDescent="0.25">
      <c r="B2" s="3" t="s">
        <v>32</v>
      </c>
      <c r="C2" s="3" t="s">
        <v>18</v>
      </c>
      <c r="D2" s="3" t="s">
        <v>87</v>
      </c>
      <c r="E2" s="3" t="s">
        <v>88</v>
      </c>
      <c r="F2" s="3" t="s">
        <v>4</v>
      </c>
      <c r="G2" s="3" t="s">
        <v>89</v>
      </c>
    </row>
    <row r="3" spans="2:7" ht="16.5" customHeight="1" x14ac:dyDescent="0.25">
      <c r="B3" s="1" t="s">
        <v>33</v>
      </c>
      <c r="C3" s="1" t="s">
        <v>19</v>
      </c>
      <c r="D3" s="45">
        <v>40</v>
      </c>
      <c r="E3" s="45">
        <v>40</v>
      </c>
      <c r="F3" s="45">
        <f>ΛεπτομέρειεςΠροϋπολογισμού[[#This Row],[Προβλεπόμενα έξοδα]]-ΛεπτομέρειεςΠροϋπολογισμού[[#This Row],[Πραγματικό κόστος]]</f>
        <v>0</v>
      </c>
      <c r="G3" s="47">
        <f>ΛεπτομέρειεςΠροϋπολογισμού[[#This Row],[Πραγματικό κόστος]]</f>
        <v>40</v>
      </c>
    </row>
    <row r="4" spans="2:7" ht="16.5" customHeight="1" x14ac:dyDescent="0.25">
      <c r="B4" s="1" t="s">
        <v>34</v>
      </c>
      <c r="C4" s="1" t="s">
        <v>19</v>
      </c>
      <c r="D4" s="45"/>
      <c r="E4" s="45"/>
      <c r="F4" s="45">
        <f>ΛεπτομέρειεςΠροϋπολογισμού[[#This Row],[Προβλεπόμενα έξοδα]]-ΛεπτομέρειεςΠροϋπολογισμού[[#This Row],[Πραγματικό κόστος]]</f>
        <v>0</v>
      </c>
      <c r="G4" s="47">
        <f>ΛεπτομέρειεςΠροϋπολογισμού[[#This Row],[Πραγματικό κόστος]]</f>
        <v>0</v>
      </c>
    </row>
    <row r="5" spans="2:7" ht="16.5" customHeight="1" x14ac:dyDescent="0.25">
      <c r="B5" s="1" t="s">
        <v>35</v>
      </c>
      <c r="C5" s="1" t="s">
        <v>19</v>
      </c>
      <c r="D5" s="45"/>
      <c r="E5" s="45"/>
      <c r="F5" s="45">
        <f>ΛεπτομέρειεςΠροϋπολογισμού[[#This Row],[Προβλεπόμενα έξοδα]]-ΛεπτομέρειεςΠροϋπολογισμού[[#This Row],[Πραγματικό κόστος]]</f>
        <v>0</v>
      </c>
      <c r="G5" s="47">
        <f>ΛεπτομέρειεςΠροϋπολογισμού[[#This Row],[Πραγματικό κόστος]]</f>
        <v>0</v>
      </c>
    </row>
    <row r="6" spans="2:7" ht="16.5" customHeight="1" x14ac:dyDescent="0.25">
      <c r="B6" s="1" t="s">
        <v>36</v>
      </c>
      <c r="C6" s="1" t="s">
        <v>19</v>
      </c>
      <c r="D6" s="45">
        <v>100</v>
      </c>
      <c r="E6" s="45">
        <v>100</v>
      </c>
      <c r="F6" s="45">
        <f>ΛεπτομέρειεςΠροϋπολογισμού[[#This Row],[Προβλεπόμενα έξοδα]]-ΛεπτομέρειεςΠροϋπολογισμού[[#This Row],[Πραγματικό κόστος]]</f>
        <v>0</v>
      </c>
      <c r="G6" s="47">
        <f>ΛεπτομέρειεςΠροϋπολογισμού[[#This Row],[Πραγματικό κόστος]]</f>
        <v>100</v>
      </c>
    </row>
    <row r="7" spans="2:7" ht="16.5" customHeight="1" x14ac:dyDescent="0.25">
      <c r="B7" s="1" t="s">
        <v>37</v>
      </c>
      <c r="C7" s="1" t="s">
        <v>20</v>
      </c>
      <c r="D7" s="45">
        <v>50</v>
      </c>
      <c r="E7" s="45">
        <v>40</v>
      </c>
      <c r="F7" s="45">
        <f>ΛεπτομέρειεςΠροϋπολογισμού[[#This Row],[Προβλεπόμενα έξοδα]]-ΛεπτομέρειεςΠροϋπολογισμού[[#This Row],[Πραγματικό κόστος]]</f>
        <v>10</v>
      </c>
      <c r="G7" s="47">
        <f>ΛεπτομέρειεςΠροϋπολογισμού[[#This Row],[Πραγματικό κόστος]]</f>
        <v>40</v>
      </c>
    </row>
    <row r="8" spans="2:7" ht="16.5" customHeight="1" x14ac:dyDescent="0.25">
      <c r="B8" s="1" t="s">
        <v>38</v>
      </c>
      <c r="C8" s="1" t="s">
        <v>20</v>
      </c>
      <c r="D8" s="45">
        <v>200</v>
      </c>
      <c r="E8" s="45">
        <v>150</v>
      </c>
      <c r="F8" s="45">
        <f>ΛεπτομέρειεςΠροϋπολογισμού[[#This Row],[Προβλεπόμενα έξοδα]]-ΛεπτομέρειεςΠροϋπολογισμού[[#This Row],[Πραγματικό κόστος]]</f>
        <v>50</v>
      </c>
      <c r="G8" s="47">
        <f>ΛεπτομέρειεςΠροϋπολογισμού[[#This Row],[Πραγματικό κόστος]]</f>
        <v>150</v>
      </c>
    </row>
    <row r="9" spans="2:7" ht="16.5" customHeight="1" x14ac:dyDescent="0.25">
      <c r="B9" s="1" t="s">
        <v>39</v>
      </c>
      <c r="C9" s="1" t="s">
        <v>20</v>
      </c>
      <c r="D9" s="45">
        <v>50</v>
      </c>
      <c r="E9" s="45">
        <v>28</v>
      </c>
      <c r="F9" s="45">
        <f>ΛεπτομέρειεςΠροϋπολογισμού[[#This Row],[Προβλεπόμενα έξοδα]]-ΛεπτομέρειεςΠροϋπολογισμού[[#This Row],[Πραγματικό κόστος]]</f>
        <v>22</v>
      </c>
      <c r="G9" s="47">
        <f>ΛεπτομέρειεςΠροϋπολογισμού[[#This Row],[Πραγματικό κόστος]]</f>
        <v>28</v>
      </c>
    </row>
    <row r="10" spans="2:7" ht="16.5" customHeight="1" x14ac:dyDescent="0.25">
      <c r="B10" s="1" t="s">
        <v>40</v>
      </c>
      <c r="C10" s="1" t="s">
        <v>20</v>
      </c>
      <c r="D10" s="45">
        <v>50</v>
      </c>
      <c r="E10" s="45">
        <v>30</v>
      </c>
      <c r="F10" s="45">
        <f>ΛεπτομέρειεςΠροϋπολογισμού[[#This Row],[Προβλεπόμενα έξοδα]]-ΛεπτομέρειεςΠροϋπολογισμού[[#This Row],[Πραγματικό κόστος]]</f>
        <v>20</v>
      </c>
      <c r="G10" s="47">
        <f>ΛεπτομέρειεςΠροϋπολογισμού[[#This Row],[Πραγματικό κόστος]]</f>
        <v>30</v>
      </c>
    </row>
    <row r="11" spans="2:7" ht="16.5" customHeight="1" x14ac:dyDescent="0.25">
      <c r="B11" s="1" t="s">
        <v>41</v>
      </c>
      <c r="C11" s="1" t="s">
        <v>20</v>
      </c>
      <c r="D11" s="45">
        <v>0</v>
      </c>
      <c r="E11" s="45">
        <v>40</v>
      </c>
      <c r="F11" s="45">
        <f>ΛεπτομέρειεςΠροϋπολογισμού[[#This Row],[Προβλεπόμενα έξοδα]]-ΛεπτομέρειεςΠροϋπολογισμού[[#This Row],[Πραγματικό κόστος]]</f>
        <v>-40</v>
      </c>
      <c r="G11" s="47">
        <f>ΛεπτομέρειεςΠροϋπολογισμού[[#This Row],[Πραγματικό κόστος]]</f>
        <v>40</v>
      </c>
    </row>
    <row r="12" spans="2:7" ht="16.5" customHeight="1" x14ac:dyDescent="0.25">
      <c r="B12" s="1" t="s">
        <v>42</v>
      </c>
      <c r="C12" s="1" t="s">
        <v>20</v>
      </c>
      <c r="D12" s="45">
        <v>20</v>
      </c>
      <c r="E12" s="45">
        <v>50</v>
      </c>
      <c r="F12" s="45">
        <f>ΛεπτομέρειεςΠροϋπολογισμού[[#This Row],[Προβλεπόμενα έξοδα]]-ΛεπτομέρειεςΠροϋπολογισμού[[#This Row],[Πραγματικό κόστος]]</f>
        <v>-30</v>
      </c>
      <c r="G12" s="47">
        <f>ΛεπτομέρειεςΠροϋπολογισμού[[#This Row],[Πραγματικό κόστος]]</f>
        <v>50</v>
      </c>
    </row>
    <row r="13" spans="2:7" ht="16.5" customHeight="1" x14ac:dyDescent="0.25">
      <c r="B13" s="1" t="s">
        <v>43</v>
      </c>
      <c r="C13" s="1" t="s">
        <v>20</v>
      </c>
      <c r="D13" s="45">
        <v>30</v>
      </c>
      <c r="E13" s="45">
        <v>20</v>
      </c>
      <c r="F13" s="45">
        <f>ΛεπτομέρειεςΠροϋπολογισμού[[#This Row],[Προβλεπόμενα έξοδα]]-ΛεπτομέρειεςΠροϋπολογισμού[[#This Row],[Πραγματικό κόστος]]</f>
        <v>10</v>
      </c>
      <c r="G13" s="47">
        <f>ΛεπτομέρειεςΠροϋπολογισμού[[#This Row],[Πραγματικό κόστος]]</f>
        <v>20</v>
      </c>
    </row>
    <row r="14" spans="2:7" ht="16.5" customHeight="1" x14ac:dyDescent="0.25">
      <c r="B14" s="1" t="s">
        <v>44</v>
      </c>
      <c r="C14" s="1" t="s">
        <v>21</v>
      </c>
      <c r="D14" s="45">
        <v>1000</v>
      </c>
      <c r="E14" s="45">
        <v>1200</v>
      </c>
      <c r="F14" s="45">
        <f>ΛεπτομέρειεςΠροϋπολογισμού[[#This Row],[Προβλεπόμενα έξοδα]]-ΛεπτομέρειεςΠροϋπολογισμού[[#This Row],[Πραγματικό κόστος]]</f>
        <v>-200</v>
      </c>
      <c r="G14" s="47">
        <f>ΛεπτομέρειεςΠροϋπολογισμού[[#This Row],[Πραγματικό κόστος]]</f>
        <v>1200</v>
      </c>
    </row>
    <row r="15" spans="2:7" ht="16.5" customHeight="1" x14ac:dyDescent="0.25">
      <c r="B15" s="1" t="s">
        <v>45</v>
      </c>
      <c r="C15" s="1" t="s">
        <v>21</v>
      </c>
      <c r="D15" s="45">
        <v>100</v>
      </c>
      <c r="E15" s="45">
        <v>120</v>
      </c>
      <c r="F15" s="45">
        <f>ΛεπτομέρειεςΠροϋπολογισμού[[#This Row],[Προβλεπόμενα έξοδα]]-ΛεπτομέρειεςΠροϋπολογισμού[[#This Row],[Πραγματικό κόστος]]</f>
        <v>-20</v>
      </c>
      <c r="G15" s="47">
        <f>ΛεπτομέρειεςΠροϋπολογισμού[[#This Row],[Πραγματικό κόστος]]</f>
        <v>120</v>
      </c>
    </row>
    <row r="16" spans="2:7" ht="16.5" customHeight="1" x14ac:dyDescent="0.25">
      <c r="B16" s="1" t="s">
        <v>46</v>
      </c>
      <c r="C16" s="1" t="s">
        <v>22</v>
      </c>
      <c r="D16" s="45">
        <v>75</v>
      </c>
      <c r="E16" s="45">
        <v>100</v>
      </c>
      <c r="F16" s="45">
        <f>ΛεπτομέρειεςΠροϋπολογισμού[[#This Row],[Προβλεπόμενα έξοδα]]-ΛεπτομέρειεςΠροϋπολογισμού[[#This Row],[Πραγματικό κόστος]]</f>
        <v>-25</v>
      </c>
      <c r="G16" s="47">
        <f>ΛεπτομέρειεςΠροϋπολογισμού[[#This Row],[Πραγματικό κόστος]]</f>
        <v>100</v>
      </c>
    </row>
    <row r="17" spans="2:7" ht="16.5" customHeight="1" x14ac:dyDescent="0.25">
      <c r="B17" s="1" t="s">
        <v>47</v>
      </c>
      <c r="C17" s="1" t="s">
        <v>22</v>
      </c>
      <c r="D17" s="45">
        <v>25</v>
      </c>
      <c r="E17" s="45">
        <v>25</v>
      </c>
      <c r="F17" s="45">
        <f>ΛεπτομέρειεςΠροϋπολογισμού[[#This Row],[Προβλεπόμενα έξοδα]]-ΛεπτομέρειεςΠροϋπολογισμού[[#This Row],[Πραγματικό κόστος]]</f>
        <v>0</v>
      </c>
      <c r="G17" s="47">
        <f>ΛεπτομέρειεςΠροϋπολογισμού[[#This Row],[Πραγματικό κόστος]]</f>
        <v>25</v>
      </c>
    </row>
    <row r="18" spans="2:7" ht="16.5" customHeight="1" x14ac:dyDescent="0.25">
      <c r="B18" s="1" t="s">
        <v>48</v>
      </c>
      <c r="C18" s="1" t="s">
        <v>22</v>
      </c>
      <c r="D18" s="45"/>
      <c r="E18" s="45"/>
      <c r="F18" s="45">
        <f>ΛεπτομέρειεςΠροϋπολογισμού[[#This Row],[Προβλεπόμενα έξοδα]]-ΛεπτομέρειεςΠροϋπολογισμού[[#This Row],[Πραγματικό κόστος]]</f>
        <v>0</v>
      </c>
      <c r="G18" s="47">
        <f>ΛεπτομέρειεςΠροϋπολογισμού[[#This Row],[Πραγματικό κόστος]]</f>
        <v>0</v>
      </c>
    </row>
    <row r="19" spans="2:7" ht="16.5" customHeight="1" x14ac:dyDescent="0.25">
      <c r="B19" s="1" t="s">
        <v>49</v>
      </c>
      <c r="C19" s="1" t="s">
        <v>22</v>
      </c>
      <c r="D19" s="45"/>
      <c r="E19" s="45"/>
      <c r="F19" s="45">
        <f>ΛεπτομέρειεςΠροϋπολογισμού[[#This Row],[Προβλεπόμενα έξοδα]]-ΛεπτομέρειεςΠροϋπολογισμού[[#This Row],[Πραγματικό κόστος]]</f>
        <v>0</v>
      </c>
      <c r="G19" s="47">
        <f>ΛεπτομέρειεςΠροϋπολογισμού[[#This Row],[Πραγματικό κόστος]]</f>
        <v>0</v>
      </c>
    </row>
    <row r="20" spans="2:7" ht="16.5" customHeight="1" x14ac:dyDescent="0.25">
      <c r="B20" s="1" t="s">
        <v>50</v>
      </c>
      <c r="C20" s="1" t="s">
        <v>23</v>
      </c>
      <c r="D20" s="45">
        <v>100</v>
      </c>
      <c r="E20" s="45">
        <v>100</v>
      </c>
      <c r="F20" s="45">
        <f>ΛεπτομέρειεςΠροϋπολογισμού[[#This Row],[Προβλεπόμενα έξοδα]]-ΛεπτομέρειεςΠροϋπολογισμού[[#This Row],[Πραγματικό κόστος]]</f>
        <v>0</v>
      </c>
      <c r="G20" s="47">
        <f>ΛεπτομέρειεςΠροϋπολογισμού[[#This Row],[Πραγματικό κόστος]]</f>
        <v>100</v>
      </c>
    </row>
    <row r="21" spans="2:7" ht="16.5" customHeight="1" x14ac:dyDescent="0.25">
      <c r="B21" s="1" t="s">
        <v>51</v>
      </c>
      <c r="C21" s="1" t="s">
        <v>23</v>
      </c>
      <c r="D21" s="45">
        <v>45</v>
      </c>
      <c r="E21" s="45">
        <v>50</v>
      </c>
      <c r="F21" s="45">
        <f>ΛεπτομέρειεςΠροϋπολογισμού[[#This Row],[Προβλεπόμενα έξοδα]]-ΛεπτομέρειεςΠροϋπολογισμού[[#This Row],[Πραγματικό κόστος]]</f>
        <v>-5</v>
      </c>
      <c r="G21" s="47">
        <f>ΛεπτομέρειεςΠροϋπολογισμού[[#This Row],[Πραγματικό κόστος]]</f>
        <v>50</v>
      </c>
    </row>
    <row r="22" spans="2:7" ht="16.5" customHeight="1" x14ac:dyDescent="0.25">
      <c r="B22" s="1" t="s">
        <v>52</v>
      </c>
      <c r="C22" s="1" t="s">
        <v>23</v>
      </c>
      <c r="D22" s="45">
        <v>300</v>
      </c>
      <c r="E22" s="45">
        <v>400</v>
      </c>
      <c r="F22" s="45">
        <f>ΛεπτομέρειεςΠροϋπολογισμού[[#This Row],[Προβλεπόμενα έξοδα]]-ΛεπτομέρειεςΠροϋπολογισμού[[#This Row],[Πραγματικό κόστος]]</f>
        <v>-100</v>
      </c>
      <c r="G22" s="47">
        <f>ΛεπτομέρειεςΠροϋπολογισμού[[#This Row],[Πραγματικό κόστος]]</f>
        <v>400</v>
      </c>
    </row>
    <row r="23" spans="2:7" ht="16.5" customHeight="1" x14ac:dyDescent="0.25">
      <c r="B23" s="1" t="s">
        <v>53</v>
      </c>
      <c r="C23" s="1" t="s">
        <v>23</v>
      </c>
      <c r="D23" s="45">
        <v>200</v>
      </c>
      <c r="E23" s="45"/>
      <c r="F23" s="45">
        <f>ΛεπτομέρειεςΠροϋπολογισμού[[#This Row],[Προβλεπόμενα έξοδα]]-ΛεπτομέρειεςΠροϋπολογισμού[[#This Row],[Πραγματικό κόστος]]</f>
        <v>200</v>
      </c>
      <c r="G23" s="47">
        <f>ΛεπτομέρειεςΠροϋπολογισμού[[#This Row],[Πραγματικό κόστος]]</f>
        <v>0</v>
      </c>
    </row>
    <row r="24" spans="2:7" ht="16.5" customHeight="1" x14ac:dyDescent="0.25">
      <c r="B24" s="1" t="s">
        <v>54</v>
      </c>
      <c r="C24" s="1" t="s">
        <v>23</v>
      </c>
      <c r="D24" s="45">
        <v>200</v>
      </c>
      <c r="E24" s="45">
        <v>150</v>
      </c>
      <c r="F24" s="45">
        <f>ΛεπτομέρειεςΠροϋπολογισμού[[#This Row],[Προβλεπόμενα έξοδα]]-ΛεπτομέρειεςΠροϋπολογισμού[[#This Row],[Πραγματικό κόστος]]</f>
        <v>50</v>
      </c>
      <c r="G24" s="47">
        <f>ΛεπτομέρειεςΠροϋπολογισμού[[#This Row],[Πραγματικό κόστος]]</f>
        <v>150</v>
      </c>
    </row>
    <row r="25" spans="2:7" ht="16.5" customHeight="1" x14ac:dyDescent="0.25">
      <c r="B25" s="1" t="s">
        <v>55</v>
      </c>
      <c r="C25" s="1" t="s">
        <v>23</v>
      </c>
      <c r="D25" s="45">
        <v>1700</v>
      </c>
      <c r="E25" s="45">
        <v>1700</v>
      </c>
      <c r="F25" s="45">
        <f>ΛεπτομέρειεςΠροϋπολογισμού[[#This Row],[Προβλεπόμενα έξοδα]]-ΛεπτομέρειεςΠροϋπολογισμού[[#This Row],[Πραγματικό κόστος]]</f>
        <v>0</v>
      </c>
      <c r="G25" s="47">
        <f>ΛεπτομέρειεςΠροϋπολογισμού[[#This Row],[Πραγματικό κόστος]]</f>
        <v>1700</v>
      </c>
    </row>
    <row r="26" spans="2:7" ht="16.5" customHeight="1" x14ac:dyDescent="0.25">
      <c r="B26" s="1" t="s">
        <v>56</v>
      </c>
      <c r="C26" s="1" t="s">
        <v>23</v>
      </c>
      <c r="D26" s="45"/>
      <c r="E26" s="45"/>
      <c r="F26" s="45">
        <f>ΛεπτομέρειεςΠροϋπολογισμού[[#This Row],[Προβλεπόμενα έξοδα]]-ΛεπτομέρειεςΠροϋπολογισμού[[#This Row],[Πραγματικό κόστος]]</f>
        <v>0</v>
      </c>
      <c r="G26" s="47">
        <f>ΛεπτομέρειεςΠροϋπολογισμού[[#This Row],[Πραγματικό κόστος]]</f>
        <v>0</v>
      </c>
    </row>
    <row r="27" spans="2:7" ht="16.5" customHeight="1" x14ac:dyDescent="0.25">
      <c r="B27" s="1" t="s">
        <v>57</v>
      </c>
      <c r="C27" s="1" t="s">
        <v>23</v>
      </c>
      <c r="D27" s="45">
        <v>100</v>
      </c>
      <c r="E27" s="45">
        <v>100</v>
      </c>
      <c r="F27" s="45">
        <f>ΛεπτομέρειεςΠροϋπολογισμού[[#This Row],[Προβλεπόμενα έξοδα]]-ΛεπτομέρειεςΠροϋπολογισμού[[#This Row],[Πραγματικό κόστος]]</f>
        <v>0</v>
      </c>
      <c r="G27" s="47">
        <f>ΛεπτομέρειεςΠροϋπολογισμού[[#This Row],[Πραγματικό κόστος]]</f>
        <v>100</v>
      </c>
    </row>
    <row r="28" spans="2:7" ht="16.5" customHeight="1" x14ac:dyDescent="0.25">
      <c r="B28" s="1" t="s">
        <v>58</v>
      </c>
      <c r="C28" s="1" t="s">
        <v>23</v>
      </c>
      <c r="D28" s="45">
        <v>60</v>
      </c>
      <c r="E28" s="45">
        <v>60</v>
      </c>
      <c r="F28" s="45">
        <f>ΛεπτομέρειεςΠροϋπολογισμού[[#This Row],[Προβλεπόμενα έξοδα]]-ΛεπτομέρειεςΠροϋπολογισμού[[#This Row],[Πραγματικό κόστος]]</f>
        <v>0</v>
      </c>
      <c r="G28" s="47">
        <f>ΛεπτομέρειεςΠροϋπολογισμού[[#This Row],[Πραγματικό κόστος]]</f>
        <v>60</v>
      </c>
    </row>
    <row r="29" spans="2:7" ht="16.5" customHeight="1" x14ac:dyDescent="0.25">
      <c r="B29" s="1" t="s">
        <v>59</v>
      </c>
      <c r="C29" s="1" t="s">
        <v>23</v>
      </c>
      <c r="D29" s="45">
        <v>35</v>
      </c>
      <c r="E29" s="45">
        <v>39</v>
      </c>
      <c r="F29" s="45">
        <f>ΛεπτομέρειεςΠροϋπολογισμού[[#This Row],[Προβλεπόμενα έξοδα]]-ΛεπτομέρειεςΠροϋπολογισμού[[#This Row],[Πραγματικό κόστος]]</f>
        <v>-4</v>
      </c>
      <c r="G29" s="47">
        <f>ΛεπτομέρειεςΠροϋπολογισμού[[#This Row],[Πραγματικό κόστος]]</f>
        <v>39</v>
      </c>
    </row>
    <row r="30" spans="2:7" ht="16.5" customHeight="1" x14ac:dyDescent="0.25">
      <c r="B30" s="1" t="s">
        <v>60</v>
      </c>
      <c r="C30" s="1" t="s">
        <v>23</v>
      </c>
      <c r="D30" s="45">
        <v>40</v>
      </c>
      <c r="E30" s="45">
        <v>55</v>
      </c>
      <c r="F30" s="45">
        <f>ΛεπτομέρειεςΠροϋπολογισμού[[#This Row],[Προβλεπόμενα έξοδα]]-ΛεπτομέρειεςΠροϋπολογισμού[[#This Row],[Πραγματικό κόστος]]</f>
        <v>-15</v>
      </c>
      <c r="G30" s="47">
        <f>ΛεπτομέρειεςΠροϋπολογισμού[[#This Row],[Πραγματικό κόστος]]</f>
        <v>55</v>
      </c>
    </row>
    <row r="31" spans="2:7" ht="16.5" customHeight="1" x14ac:dyDescent="0.25">
      <c r="B31" s="1" t="s">
        <v>61</v>
      </c>
      <c r="C31" s="1" t="s">
        <v>23</v>
      </c>
      <c r="D31" s="45">
        <v>25</v>
      </c>
      <c r="E31" s="45">
        <v>22</v>
      </c>
      <c r="F31" s="45">
        <f>ΛεπτομέρειεςΠροϋπολογισμού[[#This Row],[Προβλεπόμενα έξοδα]]-ΛεπτομέρειεςΠροϋπολογισμού[[#This Row],[Πραγματικό κόστος]]</f>
        <v>3</v>
      </c>
      <c r="G31" s="47">
        <f>ΛεπτομέρειεςΠροϋπολογισμού[[#This Row],[Πραγματικό κόστος]]</f>
        <v>22</v>
      </c>
    </row>
    <row r="32" spans="2:7" ht="16.5" customHeight="1" x14ac:dyDescent="0.25">
      <c r="B32" s="1" t="s">
        <v>62</v>
      </c>
      <c r="C32" s="1" t="s">
        <v>23</v>
      </c>
      <c r="D32" s="45">
        <v>25</v>
      </c>
      <c r="E32" s="45">
        <v>26</v>
      </c>
      <c r="F32" s="45">
        <f>ΛεπτομέρειεςΠροϋπολογισμού[[#This Row],[Προβλεπόμενα έξοδα]]-ΛεπτομέρειεςΠροϋπολογισμού[[#This Row],[Πραγματικό κόστος]]</f>
        <v>-1</v>
      </c>
      <c r="G32" s="47">
        <f>ΛεπτομέρειεςΠροϋπολογισμού[[#This Row],[Πραγματικό κόστος]]</f>
        <v>26</v>
      </c>
    </row>
    <row r="33" spans="2:7" ht="16.5" customHeight="1" x14ac:dyDescent="0.25">
      <c r="B33" s="1" t="s">
        <v>63</v>
      </c>
      <c r="C33" s="1" t="s">
        <v>24</v>
      </c>
      <c r="D33" s="45">
        <v>400</v>
      </c>
      <c r="E33" s="45">
        <v>400</v>
      </c>
      <c r="F33" s="45">
        <f>ΛεπτομέρειεςΠροϋπολογισμού[[#This Row],[Προβλεπόμενα έξοδα]]-ΛεπτομέρειεςΠροϋπολογισμού[[#This Row],[Πραγματικό κόστος]]</f>
        <v>0</v>
      </c>
      <c r="G33" s="47">
        <f>ΛεπτομέρειεςΠροϋπολογισμού[[#This Row],[Πραγματικό κόστος]]</f>
        <v>400</v>
      </c>
    </row>
    <row r="34" spans="2:7" ht="16.5" customHeight="1" x14ac:dyDescent="0.25">
      <c r="B34" s="1" t="s">
        <v>64</v>
      </c>
      <c r="C34" s="1" t="s">
        <v>24</v>
      </c>
      <c r="D34" s="45">
        <v>400</v>
      </c>
      <c r="E34" s="45">
        <v>400</v>
      </c>
      <c r="F34" s="45">
        <f>ΛεπτομέρειεςΠροϋπολογισμού[[#This Row],[Προβλεπόμενα έξοδα]]-ΛεπτομέρειεςΠροϋπολογισμού[[#This Row],[Πραγματικό κόστος]]</f>
        <v>0</v>
      </c>
      <c r="G34" s="47">
        <f>ΛεπτομέρειεςΠροϋπολογισμού[[#This Row],[Πραγματικό κόστος]]</f>
        <v>400</v>
      </c>
    </row>
    <row r="35" spans="2:7" ht="16.5" customHeight="1" x14ac:dyDescent="0.25">
      <c r="B35" s="1" t="s">
        <v>65</v>
      </c>
      <c r="C35" s="1" t="s">
        <v>24</v>
      </c>
      <c r="D35" s="45">
        <v>100</v>
      </c>
      <c r="E35" s="45">
        <v>100</v>
      </c>
      <c r="F35" s="45">
        <f>ΛεπτομέρειεςΠροϋπολογισμού[[#This Row],[Προβλεπόμενα έξοδα]]-ΛεπτομέρειεςΠροϋπολογισμού[[#This Row],[Πραγματικό κόστος]]</f>
        <v>0</v>
      </c>
      <c r="G35" s="47">
        <f>ΛεπτομέρειεςΠροϋπολογισμού[[#This Row],[Πραγματικό κόστος]]</f>
        <v>100</v>
      </c>
    </row>
    <row r="36" spans="2:7" ht="16.5" customHeight="1" x14ac:dyDescent="0.25">
      <c r="B36" s="1" t="s">
        <v>66</v>
      </c>
      <c r="C36" s="1" t="s">
        <v>25</v>
      </c>
      <c r="D36" s="45">
        <v>200</v>
      </c>
      <c r="E36" s="45">
        <v>200</v>
      </c>
      <c r="F36" s="45">
        <f>ΛεπτομέρειεςΠροϋπολογισμού[[#This Row],[Προβλεπόμενα έξοδα]]-ΛεπτομέρειεςΠροϋπολογισμού[[#This Row],[Πραγματικό κόστος]]</f>
        <v>0</v>
      </c>
      <c r="G36" s="47">
        <f>ΛεπτομέρειεςΠροϋπολογισμού[[#This Row],[Πραγματικό κόστος]]</f>
        <v>200</v>
      </c>
    </row>
    <row r="37" spans="2:7" ht="16.5" customHeight="1" x14ac:dyDescent="0.25">
      <c r="B37" s="1" t="s">
        <v>67</v>
      </c>
      <c r="C37" s="1" t="s">
        <v>25</v>
      </c>
      <c r="D37" s="45"/>
      <c r="E37" s="45"/>
      <c r="F37" s="45">
        <f>ΛεπτομέρειεςΠροϋπολογισμού[[#This Row],[Προβλεπόμενα έξοδα]]-ΛεπτομέρειεςΠροϋπολογισμού[[#This Row],[Πραγματικό κόστος]]</f>
        <v>0</v>
      </c>
      <c r="G37" s="47">
        <f>ΛεπτομέρειεςΠροϋπολογισμού[[#This Row],[Πραγματικό κόστος]]</f>
        <v>0</v>
      </c>
    </row>
    <row r="38" spans="2:7" ht="16.5" customHeight="1" x14ac:dyDescent="0.25">
      <c r="B38" s="1" t="s">
        <v>68</v>
      </c>
      <c r="C38" s="1" t="s">
        <v>25</v>
      </c>
      <c r="D38" s="45"/>
      <c r="E38" s="45"/>
      <c r="F38" s="45">
        <f>ΛεπτομέρειεςΠροϋπολογισμού[[#This Row],[Προβλεπόμενα έξοδα]]-ΛεπτομέρειεςΠροϋπολογισμού[[#This Row],[Πραγματικό κόστος]]</f>
        <v>0</v>
      </c>
      <c r="G38" s="47">
        <f>ΛεπτομέρειεςΠροϋπολογισμού[[#This Row],[Πραγματικό κόστος]]</f>
        <v>0</v>
      </c>
    </row>
    <row r="39" spans="2:7" ht="16.5" customHeight="1" x14ac:dyDescent="0.25">
      <c r="B39" s="1" t="s">
        <v>69</v>
      </c>
      <c r="C39" s="1" t="s">
        <v>25</v>
      </c>
      <c r="D39" s="45"/>
      <c r="E39" s="45"/>
      <c r="F39" s="45">
        <f>ΛεπτομέρειεςΠροϋπολογισμού[[#This Row],[Προβλεπόμενα έξοδα]]-ΛεπτομέρειεςΠροϋπολογισμού[[#This Row],[Πραγματικό κόστος]]</f>
        <v>0</v>
      </c>
      <c r="G39" s="47">
        <f>ΛεπτομέρειεςΠροϋπολογισμού[[#This Row],[Πραγματικό κόστος]]</f>
        <v>0</v>
      </c>
    </row>
    <row r="40" spans="2:7" ht="16.5" customHeight="1" x14ac:dyDescent="0.25">
      <c r="B40" s="1" t="s">
        <v>70</v>
      </c>
      <c r="C40" s="1" t="s">
        <v>25</v>
      </c>
      <c r="D40" s="45"/>
      <c r="E40" s="45"/>
      <c r="F40" s="45">
        <f>ΛεπτομέρειεςΠροϋπολογισμού[[#This Row],[Προβλεπόμενα έξοδα]]-ΛεπτομέρειεςΠροϋπολογισμού[[#This Row],[Πραγματικό κόστος]]</f>
        <v>0</v>
      </c>
      <c r="G40" s="47">
        <f>ΛεπτομέρειεςΠροϋπολογισμού[[#This Row],[Πραγματικό κόστος]]</f>
        <v>0</v>
      </c>
    </row>
    <row r="41" spans="2:7" ht="16.5" customHeight="1" x14ac:dyDescent="0.25">
      <c r="B41" s="1" t="s">
        <v>71</v>
      </c>
      <c r="C41" s="1" t="s">
        <v>26</v>
      </c>
      <c r="D41" s="45">
        <v>150</v>
      </c>
      <c r="E41" s="45">
        <v>140</v>
      </c>
      <c r="F41" s="45">
        <f>ΛεπτομέρειεςΠροϋπολογισμού[[#This Row],[Προβλεπόμενα έξοδα]]-ΛεπτομέρειεςΠροϋπολογισμού[[#This Row],[Πραγματικό κόστος]]</f>
        <v>10</v>
      </c>
      <c r="G41" s="47">
        <f>ΛεπτομέρειεςΠροϋπολογισμού[[#This Row],[Πραγματικό κόστος]]</f>
        <v>140</v>
      </c>
    </row>
    <row r="42" spans="2:7" ht="16.5" customHeight="1" x14ac:dyDescent="0.25">
      <c r="B42" s="1" t="s">
        <v>72</v>
      </c>
      <c r="C42" s="1" t="s">
        <v>26</v>
      </c>
      <c r="D42" s="45"/>
      <c r="E42" s="45"/>
      <c r="F42" s="45">
        <f>ΛεπτομέρειεςΠροϋπολογισμού[[#This Row],[Προβλεπόμενα έξοδα]]-ΛεπτομέρειεςΠροϋπολογισμού[[#This Row],[Πραγματικό κόστος]]</f>
        <v>0</v>
      </c>
      <c r="G42" s="47">
        <f>ΛεπτομέρειεςΠροϋπολογισμού[[#This Row],[Πραγματικό κόστος]]</f>
        <v>0</v>
      </c>
    </row>
    <row r="43" spans="2:7" ht="16.5" customHeight="1" x14ac:dyDescent="0.25">
      <c r="B43" s="1" t="s">
        <v>73</v>
      </c>
      <c r="C43" s="1" t="s">
        <v>26</v>
      </c>
      <c r="D43" s="45"/>
      <c r="E43" s="45"/>
      <c r="F43" s="45">
        <f>ΛεπτομέρειεςΠροϋπολογισμού[[#This Row],[Προβλεπόμενα έξοδα]]-ΛεπτομέρειεςΠροϋπολογισμού[[#This Row],[Πραγματικό κόστος]]</f>
        <v>0</v>
      </c>
      <c r="G43" s="47">
        <f>ΛεπτομέρειεςΠροϋπολογισμού[[#This Row],[Πραγματικό κόστος]]</f>
        <v>0</v>
      </c>
    </row>
    <row r="44" spans="2:7" ht="16.5" customHeight="1" x14ac:dyDescent="0.25">
      <c r="B44" s="1" t="s">
        <v>74</v>
      </c>
      <c r="C44" s="1" t="s">
        <v>26</v>
      </c>
      <c r="D44" s="45"/>
      <c r="E44" s="45"/>
      <c r="F44" s="45">
        <f>ΛεπτομέρειεςΠροϋπολογισμού[[#This Row],[Προβλεπόμενα έξοδα]]-ΛεπτομέρειεςΠροϋπολογισμού[[#This Row],[Πραγματικό κόστος]]</f>
        <v>0</v>
      </c>
      <c r="G44" s="47">
        <f>ΛεπτομέρειεςΠροϋπολογισμού[[#This Row],[Πραγματικό κόστος]]</f>
        <v>0</v>
      </c>
    </row>
    <row r="45" spans="2:7" ht="16.5" customHeight="1" x14ac:dyDescent="0.25">
      <c r="B45" s="1" t="s">
        <v>34</v>
      </c>
      <c r="C45" s="1" t="s">
        <v>26</v>
      </c>
      <c r="D45" s="45"/>
      <c r="E45" s="45"/>
      <c r="F45" s="45">
        <f>ΛεπτομέρειεςΠροϋπολογισμού[[#This Row],[Προβλεπόμενα έξοδα]]-ΛεπτομέρειεςΠροϋπολογισμού[[#This Row],[Πραγματικό κόστος]]</f>
        <v>0</v>
      </c>
      <c r="G45" s="47">
        <f>ΛεπτομέρειεςΠροϋπολογισμού[[#This Row],[Πραγματικό κόστος]]</f>
        <v>0</v>
      </c>
    </row>
    <row r="46" spans="2:7" ht="16.5" customHeight="1" x14ac:dyDescent="0.25">
      <c r="B46" s="1" t="s">
        <v>21</v>
      </c>
      <c r="C46" s="1" t="s">
        <v>27</v>
      </c>
      <c r="D46" s="45">
        <v>150</v>
      </c>
      <c r="E46" s="45">
        <v>75</v>
      </c>
      <c r="F46" s="45">
        <f>ΛεπτομέρειεςΠροϋπολογισμού[[#This Row],[Προβλεπόμενα έξοδα]]-ΛεπτομέρειεςΠροϋπολογισμού[[#This Row],[Πραγματικό κόστος]]</f>
        <v>75</v>
      </c>
      <c r="G46" s="47">
        <f>ΛεπτομέρειεςΠροϋπολογισμού[[#This Row],[Πραγματικό κόστος]]</f>
        <v>75</v>
      </c>
    </row>
    <row r="47" spans="2:7" ht="16.5" customHeight="1" x14ac:dyDescent="0.25">
      <c r="B47" s="1" t="s">
        <v>75</v>
      </c>
      <c r="C47" s="1" t="s">
        <v>27</v>
      </c>
      <c r="D47" s="45">
        <v>20</v>
      </c>
      <c r="E47" s="45">
        <v>25</v>
      </c>
      <c r="F47" s="45">
        <f>ΛεπτομέρειεςΠροϋπολογισμού[[#This Row],[Προβλεπόμενα έξοδα]]-ΛεπτομέρειεςΠροϋπολογισμού[[#This Row],[Πραγματικό κόστος]]</f>
        <v>-5</v>
      </c>
      <c r="G47" s="47">
        <f>ΛεπτομέρειεςΠροϋπολογισμού[[#This Row],[Πραγματικό κόστος]]</f>
        <v>25</v>
      </c>
    </row>
    <row r="48" spans="2:7" ht="16.5" customHeight="1" x14ac:dyDescent="0.25">
      <c r="B48" s="1" t="s">
        <v>34</v>
      </c>
      <c r="C48" s="1" t="s">
        <v>27</v>
      </c>
      <c r="D48" s="45"/>
      <c r="E48" s="45"/>
      <c r="F48" s="45">
        <f>ΛεπτομέρειεςΠροϋπολογισμού[[#This Row],[Προβλεπόμενα έξοδα]]-ΛεπτομέρειεςΠροϋπολογισμού[[#This Row],[Πραγματικό κόστος]]</f>
        <v>0</v>
      </c>
      <c r="G48" s="47">
        <f>ΛεπτομέρειεςΠροϋπολογισμού[[#This Row],[Πραγματικό κόστος]]</f>
        <v>0</v>
      </c>
    </row>
    <row r="49" spans="2:7" ht="16.5" customHeight="1" x14ac:dyDescent="0.25">
      <c r="B49" s="1" t="s">
        <v>76</v>
      </c>
      <c r="C49" s="1" t="s">
        <v>27</v>
      </c>
      <c r="D49" s="45"/>
      <c r="E49" s="45"/>
      <c r="F49" s="45">
        <f>ΛεπτομέρειεςΠροϋπολογισμού[[#This Row],[Προβλεπόμενα έξοδα]]-ΛεπτομέρειεςΠροϋπολογισμού[[#This Row],[Πραγματικό κόστος]]</f>
        <v>0</v>
      </c>
      <c r="G49" s="47">
        <f>ΛεπτομέρειεςΠροϋπολογισμού[[#This Row],[Πραγματικό κόστος]]</f>
        <v>0</v>
      </c>
    </row>
    <row r="50" spans="2:7" ht="16.5" customHeight="1" x14ac:dyDescent="0.25">
      <c r="B50" s="1" t="s">
        <v>77</v>
      </c>
      <c r="C50" s="1" t="s">
        <v>28</v>
      </c>
      <c r="D50" s="45">
        <v>200</v>
      </c>
      <c r="E50" s="45">
        <v>200</v>
      </c>
      <c r="F50" s="45">
        <f>ΛεπτομέρειεςΠροϋπολογισμού[[#This Row],[Προβλεπόμενα έξοδα]]-ΛεπτομέρειεςΠροϋπολογισμού[[#This Row],[Πραγματικό κόστος]]</f>
        <v>0</v>
      </c>
      <c r="G50" s="47">
        <f>ΛεπτομέρειεςΠροϋπολογισμού[[#This Row],[Πραγματικό κόστος]]</f>
        <v>200</v>
      </c>
    </row>
    <row r="51" spans="2:7" ht="16.5" customHeight="1" x14ac:dyDescent="0.25">
      <c r="B51" s="1" t="s">
        <v>78</v>
      </c>
      <c r="C51" s="1" t="s">
        <v>28</v>
      </c>
      <c r="D51" s="45"/>
      <c r="E51" s="45"/>
      <c r="F51" s="45">
        <f>ΛεπτομέρειεςΠροϋπολογισμού[[#This Row],[Προβλεπόμενα έξοδα]]-ΛεπτομέρειεςΠροϋπολογισμού[[#This Row],[Πραγματικό κόστος]]</f>
        <v>0</v>
      </c>
      <c r="G51" s="47">
        <f>ΛεπτομέρειεςΠροϋπολογισμού[[#This Row],[Πραγματικό κόστος]]</f>
        <v>0</v>
      </c>
    </row>
    <row r="52" spans="2:7" ht="16.5" customHeight="1" x14ac:dyDescent="0.25">
      <c r="B52" s="1" t="s">
        <v>79</v>
      </c>
      <c r="C52" s="1" t="s">
        <v>29</v>
      </c>
      <c r="D52" s="45">
        <v>300</v>
      </c>
      <c r="E52" s="45">
        <v>300</v>
      </c>
      <c r="F52" s="45">
        <f>ΛεπτομέρειεςΠροϋπολογισμού[[#This Row],[Προβλεπόμενα έξοδα]]-ΛεπτομέρειεςΠροϋπολογισμού[[#This Row],[Πραγματικό κόστος]]</f>
        <v>0</v>
      </c>
      <c r="G52" s="47">
        <f>ΛεπτομέρειεςΠροϋπολογισμού[[#This Row],[Πραγματικό κόστος]]</f>
        <v>300</v>
      </c>
    </row>
    <row r="53" spans="2:7" ht="16.5" customHeight="1" x14ac:dyDescent="0.25">
      <c r="B53" s="1" t="s">
        <v>80</v>
      </c>
      <c r="C53" s="1" t="s">
        <v>29</v>
      </c>
      <c r="D53" s="45"/>
      <c r="E53" s="45"/>
      <c r="F53" s="45">
        <f>ΛεπτομέρειεςΠροϋπολογισμού[[#This Row],[Προβλεπόμενα έξοδα]]-ΛεπτομέρειεςΠροϋπολογισμού[[#This Row],[Πραγματικό κόστος]]</f>
        <v>0</v>
      </c>
      <c r="G53" s="47">
        <f>ΛεπτομέρειεςΠροϋπολογισμού[[#This Row],[Πραγματικό κόστος]]</f>
        <v>0</v>
      </c>
    </row>
    <row r="54" spans="2:7" ht="16.5" customHeight="1" x14ac:dyDescent="0.25">
      <c r="B54" s="1" t="s">
        <v>81</v>
      </c>
      <c r="C54" s="1" t="s">
        <v>29</v>
      </c>
      <c r="D54" s="45"/>
      <c r="E54" s="45"/>
      <c r="F54" s="45">
        <f>ΛεπτομέρειεςΠροϋπολογισμού[[#This Row],[Προβλεπόμενα έξοδα]]-ΛεπτομέρειεςΠροϋπολογισμού[[#This Row],[Πραγματικό κόστος]]</f>
        <v>0</v>
      </c>
      <c r="G54" s="47">
        <f>ΛεπτομέρειεςΠροϋπολογισμού[[#This Row],[Πραγματικό κόστος]]</f>
        <v>0</v>
      </c>
    </row>
    <row r="55" spans="2:7" ht="16.5" customHeight="1" x14ac:dyDescent="0.25">
      <c r="B55" s="1" t="s">
        <v>82</v>
      </c>
      <c r="C55" s="1" t="s">
        <v>30</v>
      </c>
      <c r="D55" s="45">
        <v>100</v>
      </c>
      <c r="E55" s="45">
        <v>150</v>
      </c>
      <c r="F55" s="45">
        <f>ΛεπτομέρειεςΠροϋπολογισμού[[#This Row],[Προβλεπόμενα έξοδα]]-ΛεπτομέρειεςΠροϋπολογισμού[[#This Row],[Πραγματικό κόστος]]</f>
        <v>-50</v>
      </c>
      <c r="G55" s="47">
        <f>ΛεπτομέρειεςΠροϋπολογισμού[[#This Row],[Πραγματικό κόστος]]</f>
        <v>150</v>
      </c>
    </row>
    <row r="56" spans="2:7" ht="16.5" customHeight="1" x14ac:dyDescent="0.25">
      <c r="B56" s="1" t="s">
        <v>83</v>
      </c>
      <c r="C56" s="1" t="s">
        <v>30</v>
      </c>
      <c r="D56" s="45">
        <v>450</v>
      </c>
      <c r="E56" s="45">
        <v>400</v>
      </c>
      <c r="F56" s="45">
        <f>ΛεπτομέρειεςΠροϋπολογισμού[[#This Row],[Προβλεπόμενα έξοδα]]-ΛεπτομέρειεςΠροϋπολογισμού[[#This Row],[Πραγματικό κόστος]]</f>
        <v>50</v>
      </c>
      <c r="G56" s="47">
        <f>ΛεπτομέρειεςΠροϋπολογισμού[[#This Row],[Πραγματικό κόστος]]</f>
        <v>400</v>
      </c>
    </row>
    <row r="57" spans="2:7" ht="16.5" customHeight="1" x14ac:dyDescent="0.25">
      <c r="B57" s="1" t="s">
        <v>24</v>
      </c>
      <c r="C57" s="1" t="s">
        <v>30</v>
      </c>
      <c r="D57" s="45">
        <v>300</v>
      </c>
      <c r="E57" s="45">
        <v>300</v>
      </c>
      <c r="F57" s="45">
        <f>ΛεπτομέρειεςΠροϋπολογισμού[[#This Row],[Προβλεπόμενα έξοδα]]-ΛεπτομέρειεςΠροϋπολογισμού[[#This Row],[Πραγματικό κόστος]]</f>
        <v>0</v>
      </c>
      <c r="G57" s="47">
        <f>ΛεπτομέρειεςΠροϋπολογισμού[[#This Row],[Πραγματικό κόστος]]</f>
        <v>300</v>
      </c>
    </row>
    <row r="58" spans="2:7" ht="16.5" customHeight="1" x14ac:dyDescent="0.25">
      <c r="B58" s="1" t="s">
        <v>84</v>
      </c>
      <c r="C58" s="1" t="s">
        <v>30</v>
      </c>
      <c r="D58" s="45">
        <v>25</v>
      </c>
      <c r="E58" s="45">
        <v>25</v>
      </c>
      <c r="F58" s="45">
        <f>ΛεπτομέρειεςΠροϋπολογισμού[[#This Row],[Προβλεπόμενα έξοδα]]-ΛεπτομέρειεςΠροϋπολογισμού[[#This Row],[Πραγματικό κόστος]]</f>
        <v>0</v>
      </c>
      <c r="G58" s="47">
        <f>ΛεπτομέρειεςΠροϋπολογισμού[[#This Row],[Πραγματικό κόστος]]</f>
        <v>25</v>
      </c>
    </row>
    <row r="59" spans="2:7" ht="16.5" customHeight="1" x14ac:dyDescent="0.25">
      <c r="B59" s="1" t="s">
        <v>54</v>
      </c>
      <c r="C59" s="1" t="s">
        <v>30</v>
      </c>
      <c r="D59" s="45">
        <v>100</v>
      </c>
      <c r="E59" s="45">
        <v>50</v>
      </c>
      <c r="F59" s="45">
        <f>ΛεπτομέρειεςΠροϋπολογισμού[[#This Row],[Προβλεπόμενα έξοδα]]-ΛεπτομέρειεςΠροϋπολογισμού[[#This Row],[Πραγματικό κόστος]]</f>
        <v>50</v>
      </c>
      <c r="G59" s="47">
        <f>ΛεπτομέρειεςΠροϋπολογισμού[[#This Row],[Πραγματικό κόστος]]</f>
        <v>50</v>
      </c>
    </row>
    <row r="60" spans="2:7" ht="16.5" customHeight="1" x14ac:dyDescent="0.25">
      <c r="B60" s="1" t="s">
        <v>85</v>
      </c>
      <c r="C60" s="1" t="s">
        <v>30</v>
      </c>
      <c r="D60" s="45"/>
      <c r="E60" s="45"/>
      <c r="F60" s="45">
        <f>ΛεπτομέρειεςΠροϋπολογισμού[[#This Row],[Προβλεπόμενα έξοδα]]-ΛεπτομέρειεςΠροϋπολογισμού[[#This Row],[Πραγματικό κόστος]]</f>
        <v>0</v>
      </c>
      <c r="G60" s="47">
        <f>ΛεπτομέρειεςΠροϋπολογισμού[[#This Row],[Πραγματικό κόστος]]</f>
        <v>0</v>
      </c>
    </row>
    <row r="61" spans="2:7" ht="16.5" customHeight="1" x14ac:dyDescent="0.25">
      <c r="B61" s="1" t="s">
        <v>86</v>
      </c>
      <c r="C61" s="1" t="s">
        <v>30</v>
      </c>
      <c r="D61" s="45">
        <v>450</v>
      </c>
      <c r="E61" s="45">
        <v>450</v>
      </c>
      <c r="F61" s="45">
        <f>ΛεπτομέρειεςΠροϋπολογισμού[[#This Row],[Προβλεπόμενα έξοδα]]-ΛεπτομέρειεςΠροϋπολογισμού[[#This Row],[Πραγματικό κόστος]]</f>
        <v>0</v>
      </c>
      <c r="G61" s="47">
        <f>ΛεπτομέρειεςΠροϋπολογισμού[[#This Row],[Πραγματικό κόστος]]</f>
        <v>450</v>
      </c>
    </row>
    <row r="62" spans="2:7" ht="16.5" customHeight="1" x14ac:dyDescent="0.25">
      <c r="B62" t="s">
        <v>93</v>
      </c>
      <c r="D62" s="46">
        <f>SUBTOTAL(109,ΛεπτομέρειεςΠροϋπολογισμού[Προβλεπόμενα έξοδα])</f>
        <v>7915</v>
      </c>
      <c r="E62" s="46">
        <f>SUBTOTAL(109,ΛεπτομέρειεςΠροϋπολογισμού[Πραγματικό κόστος])</f>
        <v>7860</v>
      </c>
      <c r="F62" s="46">
        <f>SUBTOTAL(109,ΛεπτομέρειεςΠροϋπολογισμού[Διαφορά])</f>
        <v>55</v>
      </c>
      <c r="G62" s="2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3" priority="15">
      <formula>F3&lt;0</formula>
    </cfRule>
  </conditionalFormatting>
  <dataValidations count="1">
    <dataValidation type="list" allowBlank="1" showInputMessage="1" showErrorMessage="1" errorTitle="Μη έγκυρα δεδομένα" error="Εάν θέλετε να προσθέσετε μια νέα κατηγορία σε αυτή τη λίστα, μπορείτε να προσθέσετε νέα στοιχεία λίστας στη στήλη &quot;Αναζήτηση κατηγορίας προϋπολογισμού&quot; στο φύλλο εργασίας με το όνομα &quot;Λίστες αναζήτησης&quot;." sqref="C3:C61" xr:uid="{00000000-0002-0000-0100-000000000000}">
      <formula1>ΚατηγορίαΠροϋπολογισμού</formula1>
    </dataValidation>
  </dataValidations>
  <pageMargins left="0.5" right="0.5" top="0.75" bottom="0.75" header="0.3" footer="0.3"/>
  <pageSetup paperSize="9" scale="5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3.125" customWidth="1"/>
    <col min="3" max="3" width="27.375" bestFit="1" customWidth="1"/>
    <col min="4" max="4" width="4.625" customWidth="1"/>
    <col min="5" max="5" width="49.75" bestFit="1" customWidth="1"/>
  </cols>
  <sheetData>
    <row r="1" spans="2:5" ht="23.25" customHeight="1" x14ac:dyDescent="0.25">
      <c r="B1" s="25" t="s">
        <v>90</v>
      </c>
      <c r="E1" s="25" t="s">
        <v>91</v>
      </c>
    </row>
    <row r="2" spans="2:5" x14ac:dyDescent="0.25">
      <c r="B2" s="48" t="s">
        <v>18</v>
      </c>
      <c r="C2" s="60" t="s">
        <v>15</v>
      </c>
      <c r="E2" s="4" t="s">
        <v>92</v>
      </c>
    </row>
    <row r="3" spans="2:5" ht="16.5" customHeight="1" x14ac:dyDescent="0.25">
      <c r="B3" s="49" t="s">
        <v>28</v>
      </c>
      <c r="C3" s="2">
        <v>200</v>
      </c>
      <c r="E3" t="s">
        <v>19</v>
      </c>
    </row>
    <row r="4" spans="2:5" ht="16.5" customHeight="1" x14ac:dyDescent="0.25">
      <c r="B4" s="49" t="s">
        <v>24</v>
      </c>
      <c r="C4" s="2">
        <v>900</v>
      </c>
      <c r="E4" t="s">
        <v>20</v>
      </c>
    </row>
    <row r="5" spans="2:5" ht="16.5" customHeight="1" x14ac:dyDescent="0.25">
      <c r="B5" s="49" t="s">
        <v>25</v>
      </c>
      <c r="C5" s="2">
        <v>200</v>
      </c>
      <c r="E5" t="s">
        <v>21</v>
      </c>
    </row>
    <row r="6" spans="2:5" ht="16.5" customHeight="1" x14ac:dyDescent="0.25">
      <c r="B6" s="49" t="s">
        <v>22</v>
      </c>
      <c r="C6" s="2">
        <v>125</v>
      </c>
      <c r="E6" t="s">
        <v>22</v>
      </c>
    </row>
    <row r="7" spans="2:5" ht="16.5" customHeight="1" x14ac:dyDescent="0.25">
      <c r="B7" s="49" t="s">
        <v>27</v>
      </c>
      <c r="C7" s="2">
        <v>100</v>
      </c>
      <c r="E7" t="s">
        <v>23</v>
      </c>
    </row>
    <row r="8" spans="2:5" ht="16.5" customHeight="1" x14ac:dyDescent="0.25">
      <c r="B8" s="49" t="s">
        <v>30</v>
      </c>
      <c r="C8" s="2">
        <v>1375</v>
      </c>
      <c r="E8" t="s">
        <v>24</v>
      </c>
    </row>
    <row r="9" spans="2:5" ht="16.5" customHeight="1" x14ac:dyDescent="0.25">
      <c r="B9" s="49" t="s">
        <v>19</v>
      </c>
      <c r="C9" s="2">
        <v>140</v>
      </c>
      <c r="E9" t="s">
        <v>25</v>
      </c>
    </row>
    <row r="10" spans="2:5" ht="16.5" customHeight="1" x14ac:dyDescent="0.25">
      <c r="B10" s="49" t="s">
        <v>26</v>
      </c>
      <c r="C10" s="2">
        <v>140</v>
      </c>
      <c r="E10" t="s">
        <v>26</v>
      </c>
    </row>
    <row r="11" spans="2:5" ht="16.5" customHeight="1" x14ac:dyDescent="0.25">
      <c r="B11" s="49" t="s">
        <v>23</v>
      </c>
      <c r="C11" s="2">
        <v>2702</v>
      </c>
      <c r="E11" t="s">
        <v>27</v>
      </c>
    </row>
    <row r="12" spans="2:5" ht="16.5" customHeight="1" x14ac:dyDescent="0.25">
      <c r="B12" s="49" t="s">
        <v>21</v>
      </c>
      <c r="C12" s="2">
        <v>1320</v>
      </c>
      <c r="E12" t="s">
        <v>28</v>
      </c>
    </row>
    <row r="13" spans="2:5" ht="16.5" customHeight="1" x14ac:dyDescent="0.25">
      <c r="B13" s="49" t="s">
        <v>29</v>
      </c>
      <c r="C13" s="2">
        <v>300</v>
      </c>
      <c r="E13" t="s">
        <v>29</v>
      </c>
    </row>
    <row r="14" spans="2:5" ht="16.5" customHeight="1" x14ac:dyDescent="0.25">
      <c r="B14" s="49" t="s">
        <v>20</v>
      </c>
      <c r="C14" s="2">
        <v>358</v>
      </c>
      <c r="E14" t="s">
        <v>30</v>
      </c>
    </row>
    <row r="15" spans="2:5" ht="16.5" customHeight="1" x14ac:dyDescent="0.25">
      <c r="B15" s="49" t="s">
        <v>94</v>
      </c>
      <c r="C15" s="2">
        <v>7860</v>
      </c>
    </row>
  </sheetData>
  <pageMargins left="0.5" right="0.5" top="0.75" bottom="0.75" header="0.3" footer="0.3"/>
  <pageSetup paperSize="9" scale="81" fitToHeight="0" orientation="portrait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Έκθεση μηνιαίου προϋπολογισμού</vt:lpstr>
      <vt:lpstr>Μηνιαία έξοδα</vt:lpstr>
      <vt:lpstr>Πρόσθετα δεδομένα</vt:lpstr>
      <vt:lpstr>'Μηνιαία έξοδα'!Print_Titles</vt:lpstr>
      <vt:lpstr>ΚατηγορίαΠροϋπολογισμού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2019-06-05T03:24:18Z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