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autoCompressPictures="0"/>
  <xr:revisionPtr revIDLastSave="0" documentId="10_ncr:100000_{BBD8C083-7FB2-4F1D-B973-DA40B49D99B5}" xr6:coauthVersionLast="31" xr6:coauthVersionMax="31" xr10:uidLastSave="{00000000-0000-0000-0000-000000000000}"/>
  <bookViews>
    <workbookView xWindow="930" yWindow="0" windowWidth="21600" windowHeight="8325" xr2:uid="{00000000-000D-0000-FFFF-FFFF00000000}"/>
  </bookViews>
  <sheets>
    <sheet name="Anfang" sheetId="2" r:id="rId1"/>
    <sheet name="Feiertagsbudget-Planer" sheetId="1" r:id="rId2"/>
  </sheets>
  <definedNames>
    <definedName name="_xlnm._FilterDatabase" localSheetId="1" hidden="1">'Feiertagsbudget-Planer'!$I$7:$L$7</definedName>
  </definedNames>
  <calcPr calcId="179017"/>
  <webPublishing codePage="1252"/>
</workbook>
</file>

<file path=xl/calcChain.xml><?xml version="1.0" encoding="utf-8"?>
<calcChain xmlns="http://schemas.openxmlformats.org/spreadsheetml/2006/main">
  <c r="K4" i="1" l="1"/>
  <c r="E18" i="1"/>
  <c r="E19" i="1"/>
  <c r="E20" i="1"/>
  <c r="E21" i="1"/>
  <c r="E22" i="1"/>
  <c r="E23" i="1"/>
  <c r="E11" i="1"/>
  <c r="E10" i="1"/>
  <c r="E9" i="1"/>
  <c r="E12" i="1"/>
  <c r="E13" i="1"/>
  <c r="E14" i="1"/>
  <c r="E15" i="1" l="1"/>
  <c r="K3" i="1"/>
  <c r="K5" i="1" s="1"/>
  <c r="L18" i="1"/>
  <c r="L12" i="1"/>
  <c r="J13" i="1"/>
  <c r="K13" i="1"/>
  <c r="L19" i="1"/>
  <c r="L20" i="1"/>
  <c r="L21" i="1"/>
  <c r="L22" i="1"/>
  <c r="L23" i="1"/>
  <c r="L24" i="1"/>
  <c r="L29" i="1"/>
  <c r="L30" i="1"/>
  <c r="J25" i="1"/>
  <c r="L11" i="1"/>
  <c r="L10" i="1"/>
  <c r="L9" i="1"/>
  <c r="E31" i="1"/>
  <c r="E28" i="1"/>
  <c r="E29" i="1"/>
  <c r="E30" i="1"/>
  <c r="C32" i="1"/>
  <c r="D32" i="1"/>
  <c r="L28" i="1"/>
  <c r="K31" i="1"/>
  <c r="J31" i="1"/>
  <c r="K25" i="1"/>
  <c r="D24" i="1"/>
  <c r="C24" i="1"/>
  <c r="D15" i="1"/>
  <c r="C15" i="1"/>
  <c r="L13" i="1" l="1"/>
  <c r="L25" i="1"/>
  <c r="E32" i="1"/>
  <c r="L31" i="1"/>
  <c r="E24" i="1"/>
</calcChain>
</file>

<file path=xl/sharedStrings.xml><?xml version="1.0" encoding="utf-8"?>
<sst xmlns="http://schemas.openxmlformats.org/spreadsheetml/2006/main" count="88" uniqueCount="57">
  <si>
    <t>ÜBER DIESE VORLAGE</t>
  </si>
  <si>
    <t>Verfolgen Sie Ihre Ausgaben mit diesem Feiertagsbudget-Planer.</t>
  </si>
  <si>
    <t>Feiertagsbudget, tatsächlich ausgegebener Gesamtbetrag und Differenz werden automatisch für Sie berechnet.</t>
  </si>
  <si>
    <t>Anmerkung: </t>
  </si>
  <si>
    <t>Zusätzliche Anweisungen wurden in Spalte A auf dem Arbeitsblatt FEIERTAGSBUDGET-PLANER bereitgestellt. Diese Texte wurden absichtlich ausgeblendet. Um die Texte zu entfernen, wählen Sie Spalte A und dann ENTF aus. Um die Texte einzublenden, wählen Sie Spalte A aus, und ändern Sie die Schriftfarbe.</t>
  </si>
  <si>
    <t>Um mehr über Tabellen zu erfahren, drücken Sie die UMSCHALTTASTE und dann F10 innerhalb einer Tabelle, und wählen Sie die Option TABELLE und dann ALTERNATIVTEXT aus.</t>
  </si>
  <si>
    <t>Der Titel dieses Arbeitsblatts befindet sich in der Zelle rechts.</t>
  </si>
  <si>
    <t>Das Feiertagsbudget wird in Zelle K3 automatisch berechnet.</t>
  </si>
  <si>
    <t>Die Differenz wird in Zelle K5 automatisch berechnet. Die nächste Anweisung finden Sie in Zelle A7.</t>
  </si>
  <si>
    <t>Die Beschriftung "Geschenke" befindet sich in der Zelle rechts und die Beschriftung "Feiertagsessen" in Zelle I7.</t>
  </si>
  <si>
    <t>Geben Sie die Ausgaben für Geschenke in der Tabelle ab der Zelle rechts und die Ausgaben für das Feiertagsessen ab Zelle I8 ein. Die nächste Anweisung finden Sie in Zelle A16.</t>
  </si>
  <si>
    <t>Die Beschriftung "Verpackung" befindet sich in der Zelle rechts und die Beschriftung "Unterhaltung" in Zelle I16.</t>
  </si>
  <si>
    <t>Geben Sie die Ausgaben für Verpackung in der Tabelle ab der Zelle rechts und die Ausgaben für Unterhaltung ab Zelle I17 ein. Die nächste Anweisung finden Sie in Zelle A26.</t>
  </si>
  <si>
    <t>Die Beschriftung "Reise" befindet sich in der Zelle rechts und die Beschriftung "Sonstiges" in Zelle I26.</t>
  </si>
  <si>
    <t>Feiertagsbudget 
Planer</t>
  </si>
  <si>
    <t>Geschenke</t>
  </si>
  <si>
    <t>Artikel</t>
  </si>
  <si>
    <t>Familie</t>
  </si>
  <si>
    <t>Freunde</t>
  </si>
  <si>
    <t>Kollegen</t>
  </si>
  <si>
    <t>Lehrer, Kinderbetreuer, Babysitter usw.</t>
  </si>
  <si>
    <t>Gemeinnützige Spenden</t>
  </si>
  <si>
    <t>Sonstiges (Drücken Sie die TABULATORTASTE in der letzten Spalte dieser Zeile, um weitere Zeilen hinzuzufügen.)</t>
  </si>
  <si>
    <t>Verpackung</t>
  </si>
  <si>
    <t>Geschenkverpackung</t>
  </si>
  <si>
    <t>Etiketten</t>
  </si>
  <si>
    <t>Zubehör (Geschenkband, Klebestreifen, usw.)</t>
  </si>
  <si>
    <t>Kartons</t>
  </si>
  <si>
    <t>Porto</t>
  </si>
  <si>
    <t>Reise</t>
  </si>
  <si>
    <t>Flugkosten</t>
  </si>
  <si>
    <t>Unterkunft</t>
  </si>
  <si>
    <t>Beförderung</t>
  </si>
  <si>
    <t>Budget</t>
  </si>
  <si>
    <t>Tatsächlich</t>
  </si>
  <si>
    <t>Differenz</t>
  </si>
  <si>
    <t>FEIERTAGSBUDGET</t>
  </si>
  <si>
    <t>TATSÄCHLICHE AUSGABEN</t>
  </si>
  <si>
    <t>DIFFERENZ (über/unter Budget)</t>
  </si>
  <si>
    <t>Feiertagsessen</t>
  </si>
  <si>
    <t>Lebensmittel</t>
  </si>
  <si>
    <t>Getränke</t>
  </si>
  <si>
    <t>Dekoration</t>
  </si>
  <si>
    <t>Unterhaltung</t>
  </si>
  <si>
    <t>Partyhilfen (Barkeeper, Catering, Reinigung, usw.)</t>
  </si>
  <si>
    <t>Speisen und Getränke</t>
  </si>
  <si>
    <t>Kleidung</t>
  </si>
  <si>
    <t>Eintrittskarten</t>
  </si>
  <si>
    <t>Essen im Restaurant</t>
  </si>
  <si>
    <t>Sonstiges</t>
  </si>
  <si>
    <t>Fotos</t>
  </si>
  <si>
    <t xml:space="preserve">Gas </t>
  </si>
  <si>
    <t>Ergebnis</t>
  </si>
  <si>
    <t>Geben Sie das Budget und die tatsächlich Ausgaben für die verschiedenen Artikel in den Tabellen ein.</t>
  </si>
  <si>
    <t xml:space="preserve">Geben Sie das Budget und die tatsächlich Ausgaben für jede Kategorie in den jeweiligen Tabellen auf diesem Arbeitsblatt ein. Nützliche Anweisungen zum Verwenden dieses Arbeitsblatts befinden sich in Zellen in dieser Spalte. Drücken Sie die NACH-UNTEN-TASTE, um anzufangen. </t>
  </si>
  <si>
    <t>Die Tatsächliche Ausgaben werden in Zelle K4 automatisch berechnet.</t>
  </si>
  <si>
    <t>Geben Sie Reise in der Tabelle ab der Zelle rechts und die sonstiges Ausgaben ab Zelle I27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</si>
</sst>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 numFmtId="167" formatCode="#,##0.00\ &quot;€&quot;"/>
  </numFmts>
  <fonts count="44" x14ac:knownFonts="1">
    <font>
      <sz val="10"/>
      <name val="Century Gothic"/>
      <family val="2"/>
      <scheme val="minor"/>
    </font>
    <font>
      <sz val="11"/>
      <color theme="1"/>
      <name val="Century Gothic"/>
      <family val="2"/>
      <scheme val="minor"/>
    </font>
    <font>
      <sz val="8"/>
      <color theme="1"/>
      <name val="Arial"/>
      <family val="2"/>
    </font>
    <font>
      <sz val="10"/>
      <name val="Century Gothic"/>
      <family val="2"/>
      <scheme val="minor"/>
    </font>
    <font>
      <b/>
      <sz val="12"/>
      <color theme="0"/>
      <name val="Century Gothic"/>
      <family val="2"/>
      <scheme val="minor"/>
    </font>
    <font>
      <b/>
      <sz val="20"/>
      <color theme="5"/>
      <name val="Century Gothic"/>
      <family val="2"/>
      <scheme val="minor"/>
    </font>
    <font>
      <b/>
      <sz val="12"/>
      <color theme="4" tint="-0.499984740745262"/>
      <name val="Century Gothic"/>
      <family val="2"/>
      <scheme val="minor"/>
    </font>
    <font>
      <b/>
      <sz val="10"/>
      <color theme="4" tint="-0.24994659260841701"/>
      <name val="Century Gothic"/>
      <family val="2"/>
      <scheme val="minor"/>
    </font>
    <font>
      <b/>
      <sz val="18"/>
      <color theme="4" tint="-0.499984740745262"/>
      <name val="Century Gothic"/>
      <family val="2"/>
      <scheme val="minor"/>
    </font>
    <font>
      <b/>
      <sz val="48"/>
      <color theme="5"/>
      <name val="Century Gothic"/>
      <family val="2"/>
      <scheme val="minor"/>
    </font>
    <font>
      <b/>
      <sz val="13"/>
      <color theme="3"/>
      <name val="Century Gothic"/>
      <family val="2"/>
      <scheme val="minor"/>
    </font>
    <font>
      <b/>
      <sz val="16"/>
      <color theme="0"/>
      <name val="Century Gothic"/>
      <family val="2"/>
      <scheme val="major"/>
    </font>
    <font>
      <sz val="11"/>
      <name val="Calibri"/>
      <family val="2"/>
    </font>
    <font>
      <b/>
      <sz val="11"/>
      <name val="Calibri"/>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color theme="2"/>
      <name val="Century Gothic"/>
      <family val="2"/>
      <scheme val="minor"/>
    </font>
    <font>
      <sz val="10"/>
      <name val="Century Gothic"/>
      <family val="2"/>
      <scheme val="minor"/>
    </font>
    <font>
      <b/>
      <sz val="60"/>
      <color theme="4" tint="-0.499984740745262"/>
      <name val="Century Gothic"/>
      <family val="2"/>
      <scheme val="minor"/>
    </font>
    <font>
      <b/>
      <sz val="48"/>
      <color theme="5"/>
      <name val="Century Gothic"/>
      <family val="2"/>
      <scheme val="minor"/>
    </font>
    <font>
      <b/>
      <sz val="18"/>
      <color theme="4" tint="-0.499984740745262"/>
      <name val="Century Gothic"/>
      <family val="2"/>
      <scheme val="minor"/>
    </font>
    <font>
      <b/>
      <sz val="16"/>
      <name val="Century Gothic"/>
      <family val="1"/>
      <scheme val="major"/>
    </font>
    <font>
      <b/>
      <sz val="10"/>
      <color indexed="63"/>
      <name val="Century Gothic"/>
      <family val="2"/>
      <scheme val="minor"/>
    </font>
    <font>
      <b/>
      <sz val="18"/>
      <color theme="5" tint="-0.499984740745262"/>
      <name val="Century Gothic"/>
      <family val="2"/>
      <scheme val="minor"/>
    </font>
    <font>
      <b/>
      <sz val="20"/>
      <color theme="5" tint="-0.249977111117893"/>
      <name val="Century Gothic"/>
      <family val="2"/>
      <scheme val="minor"/>
    </font>
    <font>
      <b/>
      <sz val="20"/>
      <color theme="5"/>
      <name val="Century Gothic"/>
      <family val="2"/>
      <scheme val="minor"/>
    </font>
    <font>
      <b/>
      <sz val="12"/>
      <color theme="0"/>
      <name val="Century Gothic"/>
      <family val="2"/>
      <scheme val="minor"/>
    </font>
    <font>
      <b/>
      <sz val="10"/>
      <name val="Century Gothic"/>
      <family val="2"/>
      <scheme val="minor"/>
    </font>
    <font>
      <b/>
      <sz val="10"/>
      <color theme="4" tint="-0.24994659260841701"/>
      <name val="Century Gothic"/>
      <family val="2"/>
      <scheme val="minor"/>
    </font>
    <font>
      <b/>
      <sz val="12"/>
      <color theme="2"/>
      <name val="Century Gothic"/>
      <family val="2"/>
      <scheme val="minor"/>
    </font>
    <font>
      <sz val="10"/>
      <color indexed="63"/>
      <name val="Century Gothic"/>
      <family val="2"/>
      <scheme val="minor"/>
    </font>
  </fonts>
  <fills count="42">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4" tint="-0.49998474074526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48118533890809E-2"/>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medium">
        <color theme="4" tint="-0.249977111117893"/>
      </bottom>
      <diagonal/>
    </border>
    <border>
      <left/>
      <right/>
      <top/>
      <bottom style="thick">
        <color theme="4" tint="-0.499984740745262"/>
      </bottom>
      <diagonal/>
    </border>
    <border>
      <left/>
      <right/>
      <top style="medium">
        <color theme="4" tint="-0.499984740745262"/>
      </top>
      <bottom/>
      <diagonal/>
    </border>
    <border>
      <left/>
      <right style="medium">
        <color theme="4" tint="-0.24994659260841701"/>
      </right>
      <top/>
      <bottom style="medium">
        <color theme="4" tint="-0.24994659260841701"/>
      </bottom>
      <diagonal/>
    </border>
    <border>
      <left/>
      <right/>
      <top/>
      <bottom style="medium">
        <color theme="4" tint="-0.24994659260841701"/>
      </bottom>
      <diagonal/>
    </border>
    <border>
      <left/>
      <right/>
      <top/>
      <bottom style="thick">
        <color theme="4" tint="0.499984740745262"/>
      </bottom>
      <diagonal/>
    </border>
    <border>
      <left/>
      <right/>
      <top style="thick">
        <color theme="4" tint="-0.499984740745262"/>
      </top>
      <bottom/>
      <diagonal/>
    </border>
    <border>
      <left/>
      <right style="medium">
        <color theme="4" tint="-0.249977111117893"/>
      </right>
      <top/>
      <bottom style="medium">
        <color theme="4" tint="-0.249977111117893"/>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4" fillId="2" borderId="0">
      <alignment horizontal="left" vertical="center"/>
    </xf>
    <xf numFmtId="167" fontId="7" fillId="0" borderId="0">
      <alignment horizontal="right"/>
    </xf>
    <xf numFmtId="0" fontId="7" fillId="0" borderId="0">
      <alignment horizontal="left"/>
    </xf>
    <xf numFmtId="0" fontId="5" fillId="0" borderId="0">
      <alignment horizontal="center" vertical="center"/>
    </xf>
    <xf numFmtId="0" fontId="9" fillId="0" borderId="0">
      <alignment horizontal="left" vertical="center"/>
    </xf>
    <xf numFmtId="0" fontId="8" fillId="5" borderId="0">
      <alignment vertical="center"/>
    </xf>
    <xf numFmtId="167" fontId="8" fillId="6" borderId="0">
      <alignment horizontal="right" vertical="center"/>
    </xf>
    <xf numFmtId="0" fontId="4" fillId="2" borderId="0">
      <alignment horizontal="right" vertical="center"/>
    </xf>
    <xf numFmtId="167" fontId="6" fillId="8" borderId="0">
      <alignment horizontal="right"/>
    </xf>
    <xf numFmtId="0" fontId="10" fillId="0" borderId="6"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11" applyNumberFormat="0" applyAlignment="0" applyProtection="0"/>
    <xf numFmtId="0" fontId="21" fillId="15" borderId="12" applyNumberFormat="0" applyAlignment="0" applyProtection="0"/>
    <xf numFmtId="0" fontId="22" fillId="15" borderId="11" applyNumberFormat="0" applyAlignment="0" applyProtection="0"/>
    <xf numFmtId="0" fontId="23" fillId="0" borderId="13" applyNumberFormat="0" applyFill="0" applyAlignment="0" applyProtection="0"/>
    <xf numFmtId="0" fontId="24" fillId="16" borderId="14" applyNumberFormat="0" applyAlignment="0" applyProtection="0"/>
    <xf numFmtId="0" fontId="25" fillId="0" borderId="0" applyNumberFormat="0" applyFill="0" applyBorder="0" applyAlignment="0" applyProtection="0"/>
    <xf numFmtId="0" fontId="3" fillId="17"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53">
    <xf numFmtId="0" fontId="0" fillId="0" borderId="0" xfId="0"/>
    <xf numFmtId="0" fontId="11" fillId="10" borderId="0" xfId="10" applyFont="1" applyFill="1" applyBorder="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29" fillId="5" borderId="0" xfId="0" applyFont="1" applyFill="1"/>
    <xf numFmtId="0" fontId="30" fillId="5" borderId="0" xfId="0" applyFont="1" applyFill="1"/>
    <xf numFmtId="0" fontId="32" fillId="5" borderId="0" xfId="5" applyFont="1" applyFill="1">
      <alignment horizontal="left" vertical="center"/>
    </xf>
    <xf numFmtId="0" fontId="32" fillId="9" borderId="0" xfId="5" applyFont="1" applyFill="1">
      <alignment horizontal="left" vertical="center"/>
    </xf>
    <xf numFmtId="0" fontId="33" fillId="5" borderId="0" xfId="6" applyFont="1">
      <alignment vertical="center"/>
    </xf>
    <xf numFmtId="0" fontId="29" fillId="5" borderId="0" xfId="0" applyFont="1" applyFill="1" applyAlignment="1">
      <alignment horizontal="left"/>
    </xf>
    <xf numFmtId="0" fontId="32" fillId="4" borderId="0" xfId="5" applyFont="1" applyFill="1">
      <alignment horizontal="left" vertical="center"/>
    </xf>
    <xf numFmtId="0" fontId="34" fillId="5" borderId="0" xfId="0" applyFont="1" applyFill="1" applyAlignment="1">
      <alignment vertical="center"/>
    </xf>
    <xf numFmtId="167" fontId="33" fillId="5" borderId="0" xfId="7" applyFont="1" applyFill="1">
      <alignment horizontal="right" vertical="center"/>
    </xf>
    <xf numFmtId="0" fontId="29" fillId="5" borderId="0" xfId="0" applyFont="1" applyFill="1" applyAlignment="1">
      <alignment horizontal="left" vertical="top"/>
    </xf>
    <xf numFmtId="0" fontId="32" fillId="5" borderId="0" xfId="5" applyFont="1" applyFill="1" applyAlignment="1">
      <alignment horizontal="left" vertical="top"/>
    </xf>
    <xf numFmtId="0" fontId="32" fillId="3" borderId="0" xfId="5" applyFont="1" applyFill="1" applyAlignment="1">
      <alignment horizontal="left" vertical="top"/>
    </xf>
    <xf numFmtId="0" fontId="35" fillId="5" borderId="0" xfId="0" applyFont="1" applyFill="1" applyAlignment="1">
      <alignment horizontal="left" vertical="top" wrapText="1"/>
    </xf>
    <xf numFmtId="167" fontId="33" fillId="5" borderId="2" xfId="7" applyFont="1" applyFill="1" applyBorder="1" applyAlignment="1">
      <alignment horizontal="right" vertical="top"/>
    </xf>
    <xf numFmtId="0" fontId="30" fillId="5" borderId="0" xfId="0" applyFont="1" applyFill="1" applyAlignment="1">
      <alignment vertical="top"/>
    </xf>
    <xf numFmtId="0" fontId="29" fillId="5" borderId="0" xfId="0" applyFont="1" applyFill="1" applyAlignment="1">
      <alignment horizontal="left" vertical="center"/>
    </xf>
    <xf numFmtId="0" fontId="35" fillId="5" borderId="0" xfId="0" applyFont="1" applyFill="1" applyAlignment="1">
      <alignment horizontal="left" vertical="center" wrapText="1"/>
    </xf>
    <xf numFmtId="0" fontId="32" fillId="7" borderId="0" xfId="5" applyFont="1" applyFill="1">
      <alignment horizontal="left" vertical="center"/>
    </xf>
    <xf numFmtId="0" fontId="38" fillId="5" borderId="0" xfId="0" applyFont="1" applyFill="1" applyAlignment="1">
      <alignment horizontal="center" vertical="center"/>
    </xf>
    <xf numFmtId="0" fontId="30" fillId="5" borderId="0" xfId="0" applyFont="1" applyFill="1" applyAlignment="1">
      <alignment vertical="center"/>
    </xf>
    <xf numFmtId="0" fontId="39" fillId="10" borderId="5" xfId="1" applyFont="1" applyFill="1" applyBorder="1">
      <alignment horizontal="left" vertical="center"/>
    </xf>
    <xf numFmtId="0" fontId="39" fillId="10" borderId="5" xfId="8" applyFont="1" applyFill="1" applyBorder="1">
      <alignment horizontal="right" vertical="center"/>
    </xf>
    <xf numFmtId="0" fontId="39" fillId="10" borderId="4" xfId="8" applyFont="1" applyFill="1" applyBorder="1">
      <alignment horizontal="right" vertical="center"/>
    </xf>
    <xf numFmtId="0" fontId="39" fillId="5" borderId="0" xfId="1" applyFont="1" applyFill="1">
      <alignment horizontal="left" vertical="center"/>
    </xf>
    <xf numFmtId="0" fontId="30" fillId="5" borderId="0" xfId="0" applyFont="1" applyFill="1" applyAlignment="1">
      <alignment shrinkToFit="1"/>
    </xf>
    <xf numFmtId="167" fontId="30" fillId="5" borderId="0" xfId="0" applyNumberFormat="1" applyFont="1" applyFill="1"/>
    <xf numFmtId="167" fontId="30" fillId="5" borderId="0" xfId="0" applyNumberFormat="1" applyFont="1" applyFill="1" applyAlignment="1">
      <alignment horizontal="right" vertical="center"/>
    </xf>
    <xf numFmtId="0" fontId="30" fillId="5" borderId="0" xfId="0" applyFont="1" applyFill="1" applyAlignment="1">
      <alignment horizontal="right" vertical="center"/>
    </xf>
    <xf numFmtId="0" fontId="35" fillId="5" borderId="0" xfId="0" applyFont="1" applyFill="1" applyAlignment="1">
      <alignment vertical="center"/>
    </xf>
    <xf numFmtId="0" fontId="40" fillId="5" borderId="0" xfId="0" applyFont="1" applyFill="1" applyAlignment="1">
      <alignment horizontal="left" vertical="center" wrapText="1"/>
    </xf>
    <xf numFmtId="0" fontId="30" fillId="5" borderId="0" xfId="0" applyFont="1" applyFill="1" applyAlignment="1">
      <alignment horizontal="left" vertical="center"/>
    </xf>
    <xf numFmtId="0" fontId="41" fillId="5" borderId="3" xfId="3" applyFont="1" applyFill="1" applyBorder="1">
      <alignment horizontal="left"/>
    </xf>
    <xf numFmtId="167" fontId="41" fillId="5" borderId="3" xfId="2" applyFont="1" applyFill="1" applyBorder="1">
      <alignment horizontal="right"/>
    </xf>
    <xf numFmtId="0" fontId="41" fillId="5" borderId="0" xfId="2" applyNumberFormat="1" applyFont="1" applyFill="1">
      <alignment horizontal="right"/>
    </xf>
    <xf numFmtId="0" fontId="38" fillId="5" borderId="0" xfId="4" applyFont="1" applyFill="1">
      <alignment horizontal="center" vertical="center"/>
    </xf>
    <xf numFmtId="0" fontId="42" fillId="5" borderId="0" xfId="1" applyFont="1" applyFill="1">
      <alignment horizontal="left" vertical="center"/>
    </xf>
    <xf numFmtId="0" fontId="39" fillId="10" borderId="1" xfId="1" applyFont="1" applyFill="1" applyBorder="1">
      <alignment horizontal="left" vertical="center"/>
    </xf>
    <xf numFmtId="0" fontId="39" fillId="10" borderId="1" xfId="8" applyFont="1" applyFill="1" applyBorder="1">
      <alignment horizontal="right" vertical="center"/>
    </xf>
    <xf numFmtId="0" fontId="39" fillId="10" borderId="8" xfId="8" applyFont="1" applyFill="1" applyBorder="1">
      <alignment horizontal="right" vertical="center"/>
    </xf>
    <xf numFmtId="0" fontId="40" fillId="5" borderId="0" xfId="0" applyFont="1" applyFill="1" applyAlignment="1">
      <alignment vertical="center"/>
    </xf>
    <xf numFmtId="0" fontId="43" fillId="5" borderId="0" xfId="0" applyFont="1" applyFill="1" applyAlignment="1">
      <alignment horizontal="left" vertical="center"/>
    </xf>
    <xf numFmtId="0" fontId="30" fillId="5" borderId="0" xfId="0" applyFont="1" applyFill="1" applyAlignment="1"/>
    <xf numFmtId="164" fontId="36" fillId="5" borderId="0" xfId="0" applyNumberFormat="1" applyFont="1" applyFill="1" applyAlignment="1">
      <alignment horizontal="right" vertical="center"/>
    </xf>
    <xf numFmtId="0" fontId="31" fillId="5" borderId="0" xfId="5" applyFont="1" applyFill="1" applyAlignment="1">
      <alignment horizontal="left" vertical="center" wrapText="1"/>
    </xf>
    <xf numFmtId="0" fontId="37" fillId="5" borderId="0" xfId="4" applyFont="1" applyFill="1">
      <alignment horizontal="center" vertical="center"/>
    </xf>
    <xf numFmtId="0" fontId="37" fillId="5" borderId="0" xfId="0" applyFont="1" applyFill="1" applyAlignment="1">
      <alignment horizontal="center" vertical="center"/>
    </xf>
    <xf numFmtId="0" fontId="33" fillId="5" borderId="0" xfId="6" applyFont="1">
      <alignment vertical="center"/>
    </xf>
    <xf numFmtId="0" fontId="33" fillId="5" borderId="2" xfId="6" applyFont="1" applyBorder="1" applyAlignment="1">
      <alignment vertical="top"/>
    </xf>
    <xf numFmtId="0" fontId="33" fillId="5" borderId="7" xfId="6" applyFont="1" applyBorder="1">
      <alignment vertic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1" builtinId="27" customBuiltin="1"/>
    <cellStyle name="Calculation" xfId="25" builtinId="22" customBuiltin="1"/>
    <cellStyle name="Check Cell" xfId="27"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30" builtinId="53" customBuiltin="1"/>
    <cellStyle name="Gesamtanzahl" xfId="3" xr:uid="{00000000-0005-0000-0000-000009000000}"/>
    <cellStyle name="Gesamtwährung" xfId="2" xr:uid="{00000000-0005-0000-0000-000006000000}"/>
    <cellStyle name="Gesamtwährung 2" xfId="7" xr:uid="{00000000-0005-0000-0000-000007000000}"/>
    <cellStyle name="Gesamtwährung 2 2" xfId="9" xr:uid="{00000000-0005-0000-0000-000008000000}"/>
    <cellStyle name="Good" xfId="20" builtinId="26" customBuiltin="1"/>
    <cellStyle name="Heading 1" xfId="17" builtinId="16" customBuiltin="1"/>
    <cellStyle name="Heading 2" xfId="10"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ustomBuiltin="1"/>
    <cellStyle name="Note" xfId="29" builtinId="10" customBuiltin="1"/>
    <cellStyle name="Output" xfId="24" builtinId="21" customBuiltin="1"/>
    <cellStyle name="Percent" xfId="15" builtinId="5" customBuiltin="1"/>
    <cellStyle name="Standard 2" xfId="1" xr:uid="{00000000-0005-0000-0000-000001000000}"/>
    <cellStyle name="Standard 2 2" xfId="8" xr:uid="{00000000-0005-0000-0000-000002000000}"/>
    <cellStyle name="Standard 3" xfId="4" xr:uid="{00000000-0005-0000-0000-000003000000}"/>
    <cellStyle name="Standard 4" xfId="5" xr:uid="{00000000-0005-0000-0000-000004000000}"/>
    <cellStyle name="Standard 5" xfId="6" xr:uid="{00000000-0005-0000-0000-000005000000}"/>
    <cellStyle name="Title" xfId="16" builtinId="15" customBuiltin="1"/>
    <cellStyle name="Total" xfId="31" builtinId="25" customBuiltin="1"/>
    <cellStyle name="Warning Text" xfId="28" builtinId="11" customBuiltin="1"/>
  </cellStyles>
  <dxfs count="77">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ont>
        <strike val="0"/>
        <outline val="0"/>
        <shadow val="0"/>
        <u val="none"/>
        <vertAlign val="baseline"/>
        <sz val="10"/>
        <color auto="1"/>
        <name val="Century Gothic"/>
        <scheme val="minor"/>
      </font>
      <numFmt numFmtId="168" formatCode="&quot;$&quot;#,##0.00"/>
      <fill>
        <patternFill patternType="solid">
          <fgColor indexed="64"/>
          <bgColor theme="2"/>
        </patternFill>
      </fill>
      <alignment horizontal="right" vertical="center" textRotation="0" wrapText="0" indent="0" justifyLastLine="0" shrinkToFit="0" readingOrder="0"/>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alignment horizontal="general" vertical="bottom" textRotation="0" wrapText="0" indent="0" justifyLastLine="0" shrinkToFit="0" readingOrder="0"/>
    </dxf>
    <dxf>
      <border>
        <top style="medium">
          <color theme="4" tint="-0.499984740745262"/>
        </top>
      </border>
    </dxf>
    <dxf>
      <font>
        <b/>
        <strike val="0"/>
        <outline val="0"/>
        <shadow val="0"/>
        <u val="none"/>
        <vertAlign val="baseline"/>
        <sz val="10"/>
        <color theme="3"/>
        <name val="Century Gothic"/>
        <family val="2"/>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border>
        <top style="medium">
          <color theme="4" tint="-0.499984740745262"/>
        </top>
      </border>
    </dxf>
    <dxf>
      <font>
        <u val="none"/>
        <vertAlign val="baseline"/>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77111117893"/>
        </bottom>
      </border>
    </dxf>
    <dxf>
      <fill>
        <patternFill patternType="solid">
          <fgColor indexed="64"/>
          <bgColor theme="4" tint="-0.249977111117893"/>
        </patternFill>
      </fill>
      <border diagonalUp="0" diagonalDown="0">
        <left/>
        <right/>
        <top/>
        <bottom/>
        <vertical/>
        <horizontal/>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u val="none"/>
        <vertAlign val="baseline"/>
        <sz val="10"/>
        <name val="Century Gothic"/>
        <scheme val="minor"/>
      </font>
      <fill>
        <patternFill patternType="solid">
          <fgColor indexed="64"/>
          <bgColor theme="2"/>
        </patternFill>
      </fill>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77111117893"/>
        </bottom>
      </border>
    </dxf>
    <dxf>
      <fill>
        <patternFill patternType="solid">
          <fgColor indexed="64"/>
          <bgColor theme="4" tint="-0.249977111117893"/>
        </patternFill>
      </fill>
      <border diagonalUp="0" diagonalDown="0">
        <left/>
        <right/>
        <top/>
        <bottom/>
        <vertical/>
        <horizontal/>
      </border>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dxf>
    <dxf>
      <font>
        <b/>
        <i val="0"/>
        <strike val="0"/>
        <condense val="0"/>
        <extend val="0"/>
        <outline val="0"/>
        <shadow val="0"/>
        <u val="none"/>
        <vertAlign val="baseline"/>
        <sz val="10"/>
        <color theme="4" tint="-0.24994659260841701"/>
        <name val="Century Gothic"/>
        <family val="2"/>
        <scheme val="minor"/>
      </font>
      <fill>
        <patternFill patternType="solid">
          <fgColor indexed="64"/>
          <bgColor theme="2"/>
        </patternFill>
      </fill>
      <border diagonalUp="0" diagonalDown="0" outline="0">
        <left/>
        <right/>
        <top style="medium">
          <color theme="4" tint="-0.499984740745262"/>
        </top>
        <bottom/>
      </border>
    </dxf>
    <dxf>
      <fill>
        <patternFill patternType="solid">
          <fgColor indexed="64"/>
          <bgColor theme="2"/>
        </patternFill>
      </fill>
      <alignment horizontal="general" vertical="bottom" textRotation="0" wrapText="0" indent="0" justifyLastLine="0" shrinkToFit="0" readingOrder="0"/>
    </dxf>
    <dxf>
      <border>
        <top style="medium">
          <color theme="4" tint="-0.499984740745262"/>
        </top>
      </border>
    </dxf>
    <dxf>
      <font>
        <b/>
        <strike val="0"/>
        <outline val="0"/>
        <shadow val="0"/>
        <u val="none"/>
        <vertAlign val="baseline"/>
        <sz val="10"/>
        <color theme="4"/>
        <name val="Century Gothic"/>
        <family val="2"/>
        <scheme val="minor"/>
      </font>
      <fill>
        <patternFill patternType="solid">
          <fgColor indexed="64"/>
          <bgColor theme="2"/>
        </patternFill>
      </fill>
      <border diagonalUp="0" diagonalDown="0" outline="0">
        <left style="thin">
          <color theme="4" tint="0.39994506668294322"/>
        </left>
        <right style="thin">
          <color theme="4" tint="0.39994506668294322"/>
        </right>
        <top/>
        <bottom/>
      </border>
    </dxf>
    <dxf>
      <font>
        <strike val="0"/>
        <outline val="0"/>
        <shadow val="0"/>
        <u val="none"/>
        <vertAlign val="baseline"/>
        <sz val="10"/>
        <color auto="1"/>
        <name val="Century Gothic"/>
        <scheme val="minor"/>
      </font>
      <fill>
        <patternFill patternType="solid">
          <fgColor indexed="64"/>
          <bgColor theme="2"/>
        </patternFill>
      </fill>
    </dxf>
    <dxf>
      <border>
        <bottom style="medium">
          <color theme="4" tint="-0.24994659260841701"/>
        </bottom>
      </border>
    </dxf>
    <dxf>
      <fill>
        <patternFill patternType="solid">
          <fgColor indexed="64"/>
          <bgColor theme="4" tint="-0.249977111117893"/>
        </patternFill>
      </fill>
      <border diagonalUp="0" diagonalDown="0">
        <left/>
        <right/>
        <top/>
        <bottom/>
        <vertical/>
        <horizontal/>
      </border>
    </dxf>
    <dxf>
      <font>
        <color theme="5" tint="-0.24994659260841701"/>
      </font>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schenke" displayName="Geschenke" ref="B8:E15" totalsRowCount="1" headerRowDxfId="75" dataDxfId="73" totalsRowDxfId="72" headerRowBorderDxfId="74" totalsRowBorderDxfId="71">
  <autoFilter ref="B8:E14" xr:uid="{00000000-0009-0000-0100-000001000000}">
    <filterColumn colId="0" hiddenButton="1"/>
    <filterColumn colId="1" hiddenButton="1"/>
    <filterColumn colId="2" hiddenButton="1"/>
    <filterColumn colId="3" hiddenButton="1"/>
  </autoFilter>
  <tableColumns count="4">
    <tableColumn id="1" xr3:uid="{00000000-0010-0000-0000-000001000000}" name="Artikel" totalsRowLabel="Ergebnis" dataDxfId="70" totalsRowDxfId="69" totalsRowCellStyle="Gesamtanzahl"/>
    <tableColumn id="2" xr3:uid="{00000000-0010-0000-0000-000002000000}" name="Budget" totalsRowFunction="sum" dataDxfId="68" totalsRowDxfId="67" totalsRowCellStyle="Gesamtwährung"/>
    <tableColumn id="3" xr3:uid="{00000000-0010-0000-0000-000003000000}" name="Tatsächlich" totalsRowFunction="sum" dataDxfId="66" totalsRowDxfId="65" totalsRowCellStyle="Gesamtwährung"/>
    <tableColumn id="4" xr3:uid="{00000000-0010-0000-0000-000004000000}" name="Differenz" totalsRowFunction="sum" dataDxfId="64" totalsRowDxfId="63" totalsRowCellStyle="Gesamtwährung">
      <calculatedColumnFormula>Geschenke[[#This Row],[Budget]]-Geschenke[[#This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Geschenke, das Budget und die tatsächlichen Ausgaben in dieser Tabelle ein. Die Differenz wird automatisch berechnet, und die Symbole werden aktualisier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Verpackung" displayName="Verpackung" ref="B17:E24" totalsRowCount="1" headerRowDxfId="62" dataDxfId="60" totalsRowDxfId="59" headerRowBorderDxfId="61" totalsRowBorderDxfId="58">
  <autoFilter ref="B17:E23" xr:uid="{00000000-0009-0000-0100-000004000000}">
    <filterColumn colId="0" hiddenButton="1"/>
    <filterColumn colId="1" hiddenButton="1"/>
    <filterColumn colId="2" hiddenButton="1"/>
    <filterColumn colId="3" hiddenButton="1"/>
  </autoFilter>
  <tableColumns count="4">
    <tableColumn id="1" xr3:uid="{00000000-0010-0000-0100-000001000000}" name="Artikel" totalsRowLabel="Ergebnis" dataDxfId="57" totalsRowDxfId="56" totalsRowCellStyle="Gesamtanzahl"/>
    <tableColumn id="2" xr3:uid="{00000000-0010-0000-0100-000002000000}" name="Budget" totalsRowFunction="sum" dataDxfId="55" totalsRowDxfId="54" totalsRowCellStyle="Gesamtwährung"/>
    <tableColumn id="3" xr3:uid="{00000000-0010-0000-0100-000003000000}" name="Tatsächlich" totalsRowFunction="sum" dataDxfId="53" totalsRowDxfId="52" totalsRowCellStyle="Gesamtwährung"/>
    <tableColumn id="4" xr3:uid="{00000000-0010-0000-0100-000004000000}" name="Differenz" totalsRowFunction="sum" dataDxfId="51" totalsRowDxfId="50" totalsRowCellStyle="Gesamtwährung">
      <calculatedColumnFormula>Verpackung[[#This Row],[Budget]]-Verpackung[[#This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Verpackungsartikel, das Budget und die tatsächlichen Ausgaben in dieser Tabelle ein. Die Differenz wird automatisch berechnet, und die Symbole werden aktualisier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Unterhaltung" displayName="Unterhaltung" ref="I17:L25" totalsRowCount="1" headerRowDxfId="49" dataDxfId="47" totalsRowDxfId="46" headerRowBorderDxfId="48" totalsRowBorderDxfId="45">
  <autoFilter ref="I17:L24" xr:uid="{00000000-0009-0000-0100-000005000000}">
    <filterColumn colId="0" hiddenButton="1"/>
    <filterColumn colId="1" hiddenButton="1"/>
    <filterColumn colId="2" hiddenButton="1"/>
    <filterColumn colId="3" hiddenButton="1"/>
  </autoFilter>
  <tableColumns count="4">
    <tableColumn id="1" xr3:uid="{00000000-0010-0000-0200-000001000000}" name="Artikel" totalsRowLabel="Ergebnis" dataDxfId="44" totalsRowDxfId="43" totalsRowCellStyle="Gesamtanzahl"/>
    <tableColumn id="2" xr3:uid="{00000000-0010-0000-0200-000002000000}" name="Budget" totalsRowFunction="sum" dataDxfId="42" totalsRowDxfId="41" totalsRowCellStyle="Gesamtwährung"/>
    <tableColumn id="3" xr3:uid="{00000000-0010-0000-0200-000003000000}" name="Tatsächlich" totalsRowFunction="sum" dataDxfId="40" totalsRowDxfId="39" totalsRowCellStyle="Gesamtwährung"/>
    <tableColumn id="4" xr3:uid="{00000000-0010-0000-0200-000004000000}" name="Differenz" totalsRowFunction="sum" dataDxfId="38" totalsRowDxfId="37" totalsRowCellStyle="Gesamtwährung">
      <calculatedColumnFormula>Unterhaltung[[#This Row],[Budget]]-Unterhaltung[[#This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Unterhaltungsartikel, das Budget und die tatsächlichen Ausgaben in dieser Tabelle ein. Die Differenz wird automatisch berechnet, und die Symbole werden aktualisier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Sonstiges" displayName="Sonstiges" ref="I27:L31" totalsRowCount="1" headerRowDxfId="36" dataDxfId="34" totalsRowDxfId="33" headerRowBorderDxfId="35" totalsRowBorderDxfId="32">
  <autoFilter ref="I27:L30" xr:uid="{00000000-0009-0000-0100-000007000000}">
    <filterColumn colId="0" hiddenButton="1"/>
    <filterColumn colId="1" hiddenButton="1"/>
    <filterColumn colId="2" hiddenButton="1"/>
    <filterColumn colId="3" hiddenButton="1"/>
  </autoFilter>
  <tableColumns count="4">
    <tableColumn id="1" xr3:uid="{00000000-0010-0000-0300-000001000000}" name="Artikel" totalsRowLabel="Ergebnis" dataDxfId="31" totalsRowDxfId="30" totalsRowCellStyle="Gesamtanzahl"/>
    <tableColumn id="2" xr3:uid="{00000000-0010-0000-0300-000002000000}" name="Budget" totalsRowFunction="sum" dataDxfId="29" totalsRowDxfId="28" totalsRowCellStyle="Gesamtwährung"/>
    <tableColumn id="3" xr3:uid="{00000000-0010-0000-0300-000003000000}" name="Tatsächlich" totalsRowFunction="sum" dataDxfId="27" totalsRowDxfId="26" totalsRowCellStyle="Gesamtwährung"/>
    <tableColumn id="4" xr3:uid="{00000000-0010-0000-0300-000004000000}" name="Differenz" totalsRowFunction="sum" dataDxfId="25" totalsRowDxfId="24" totalsRowCellStyle="Gesamtwährung">
      <calculatedColumnFormula>Sonstiges[[#This Row],[Budget]]-Sonstiges[[#This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sonstigen Artikel, das Budget und die tatsächlichen Ausgaben in dieser Tabelle ein. Die Differenz wird automatisch berechnet, und die Symbole werden aktualisier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Reise" displayName="Reise" ref="B27:E32" totalsRowCount="1" headerRowDxfId="23" dataDxfId="21" totalsRowDxfId="20" headerRowBorderDxfId="22" totalsRowBorderDxfId="19">
  <autoFilter ref="B27:E31" xr:uid="{00000000-0009-0000-0100-000006000000}">
    <filterColumn colId="0" hiddenButton="1"/>
    <filterColumn colId="1" hiddenButton="1"/>
    <filterColumn colId="2" hiddenButton="1"/>
    <filterColumn colId="3" hiddenButton="1"/>
  </autoFilter>
  <tableColumns count="4">
    <tableColumn id="1" xr3:uid="{00000000-0010-0000-0400-000001000000}" name="Artikel" totalsRowLabel="Ergebnis" dataDxfId="18" totalsRowDxfId="17" totalsRowCellStyle="Gesamtanzahl"/>
    <tableColumn id="2" xr3:uid="{00000000-0010-0000-0400-000002000000}" name="Budget" totalsRowFunction="sum" dataDxfId="16" totalsRowDxfId="15" totalsRowCellStyle="Gesamtwährung"/>
    <tableColumn id="3" xr3:uid="{00000000-0010-0000-0400-000003000000}" name="Tatsächlich" totalsRowFunction="sum" dataDxfId="14" totalsRowDxfId="13" totalsRowCellStyle="Gesamtwährung"/>
    <tableColumn id="4" xr3:uid="{00000000-0010-0000-0400-000004000000}" name="Differenz" totalsRowFunction="sum" dataDxfId="12" totalsRowDxfId="11" totalsRowCellStyle="Gesamtwährung">
      <calculatedColumnFormula>Reise[[#This Row],[Budget]]-Reise[[#This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Reiseartikel, das Budget und die tatsächlichen Ausgaben in dieser Tabelle ein. Die Differenz wird automatisch berechnet, und die Symbole werden aktualisier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Feiertagsessen" displayName="Feiertagsessen" ref="I8:L13" totalsRowCount="1" headerRowDxfId="10" dataDxfId="8" totalsRowDxfId="7" headerRowBorderDxfId="9" totalsRowBorderDxfId="6">
  <autoFilter ref="I8:L12" xr:uid="{00000000-0009-0000-0100-000002000000}">
    <filterColumn colId="0" hiddenButton="1"/>
    <filterColumn colId="1" hiddenButton="1"/>
    <filterColumn colId="2" hiddenButton="1"/>
    <filterColumn colId="3" hiddenButton="1"/>
  </autoFilter>
  <tableColumns count="4">
    <tableColumn id="1" xr3:uid="{00000000-0010-0000-0500-000001000000}" name="Artikel" totalsRowLabel="Ergebnis" dataDxfId="5" totalsRowDxfId="4" totalsRowCellStyle="Gesamtanzahl"/>
    <tableColumn id="2" xr3:uid="{00000000-0010-0000-0500-000002000000}" name="Budget" totalsRowFunction="sum" totalsRowDxfId="3" totalsRowCellStyle="Gesamtwährung"/>
    <tableColumn id="3" xr3:uid="{00000000-0010-0000-0500-000003000000}" name="Tatsächlich" totalsRowFunction="sum" totalsRowDxfId="2" totalsRowCellStyle="Gesamtwährung"/>
    <tableColumn id="4" xr3:uid="{00000000-0010-0000-0500-000004000000}" name="Differenz" totalsRowFunction="sum" dataDxfId="1" totalsRowDxfId="0" totalsRowCellStyle="Gesamtwährung">
      <calculatedColumnFormula>Feiertagsessen[[#This Row],[Budget]]-Feiertagsessen[[#This Row],[Tatsächlich]]</calculatedColumnFormula>
    </tableColumn>
  </tableColumns>
  <tableStyleInfo showFirstColumn="1" showLastColumn="0" showRowStripes="1" showColumnStripes="0"/>
  <extLst>
    <ext xmlns:x14="http://schemas.microsoft.com/office/spreadsheetml/2009/9/main" uri="{504A1905-F514-4f6f-8877-14C23A59335A}">
      <x14:table altTextSummary="Geben Sie die Artikel für das Feiertagsessen, das Budget und die tatsächlichen Ausgaben in dieser Tabelle ein. Die Differenz wird automatisch berechnet, und die Symbole werden aktualisiert."/>
    </ext>
  </extLst>
</table>
</file>

<file path=xl/theme/theme1.xml><?xml version="1.0" encoding="utf-8"?>
<a:theme xmlns:a="http://schemas.openxmlformats.org/drawingml/2006/main" name="Office Theme">
  <a:themeElements>
    <a:clrScheme name="Custom 142">
      <a:dk1>
        <a:sysClr val="windowText" lastClr="000000"/>
      </a:dk1>
      <a:lt1>
        <a:sysClr val="window" lastClr="FFFFFF"/>
      </a:lt1>
      <a:dk2>
        <a:srgbClr val="704866"/>
      </a:dk2>
      <a:lt2>
        <a:srgbClr val="EDF2F9"/>
      </a:lt2>
      <a:accent1>
        <a:srgbClr val="4579B9"/>
      </a:accent1>
      <a:accent2>
        <a:srgbClr val="EF435C"/>
      </a:accent2>
      <a:accent3>
        <a:srgbClr val="72C48E"/>
      </a:accent3>
      <a:accent4>
        <a:srgbClr val="8064A2"/>
      </a:accent4>
      <a:accent5>
        <a:srgbClr val="4AA6A6"/>
      </a:accent5>
      <a:accent6>
        <a:srgbClr val="FCB31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22FBB-70EC-426C-BB07-D35536D44E0E}">
  <dimension ref="B1:B7"/>
  <sheetViews>
    <sheetView showGridLines="0" tabSelected="1" workbookViewId="0"/>
  </sheetViews>
  <sheetFormatPr defaultColWidth="9.140625" defaultRowHeight="13.5" x14ac:dyDescent="0.25"/>
  <cols>
    <col min="1" max="1" width="2.7109375" customWidth="1"/>
    <col min="2" max="2" width="79.5703125" customWidth="1"/>
    <col min="3" max="3" width="2.7109375" customWidth="1"/>
  </cols>
  <sheetData>
    <row r="1" spans="2:2" ht="20.25" x14ac:dyDescent="0.3">
      <c r="B1" s="1" t="s">
        <v>0</v>
      </c>
    </row>
    <row r="2" spans="2:2" ht="27" customHeight="1" x14ac:dyDescent="0.25">
      <c r="B2" s="2" t="s">
        <v>1</v>
      </c>
    </row>
    <row r="3" spans="2:2" ht="33" customHeight="1" x14ac:dyDescent="0.25">
      <c r="B3" s="2" t="s">
        <v>53</v>
      </c>
    </row>
    <row r="4" spans="2:2" ht="38.25" customHeight="1" x14ac:dyDescent="0.25">
      <c r="B4" s="2" t="s">
        <v>2</v>
      </c>
    </row>
    <row r="5" spans="2:2" ht="39.950000000000003" customHeight="1" x14ac:dyDescent="0.25">
      <c r="B5" s="3" t="s">
        <v>3</v>
      </c>
    </row>
    <row r="6" spans="2:2" ht="69" customHeight="1" x14ac:dyDescent="0.25">
      <c r="B6" s="2" t="s">
        <v>4</v>
      </c>
    </row>
    <row r="7" spans="2:2" ht="51" customHeight="1" x14ac:dyDescent="0.25">
      <c r="B7" s="2"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37"/>
  <sheetViews>
    <sheetView showGridLines="0" zoomScale="85" zoomScaleNormal="85" workbookViewId="0"/>
  </sheetViews>
  <sheetFormatPr defaultColWidth="9.140625" defaultRowHeight="13.5" x14ac:dyDescent="0.25"/>
  <cols>
    <col min="1" max="1" width="2.7109375" style="4" customWidth="1"/>
    <col min="2" max="2" width="98.85546875" style="5" customWidth="1"/>
    <col min="3" max="3" width="9.140625" style="5" bestFit="1" customWidth="1"/>
    <col min="4" max="4" width="15.85546875" style="5" customWidth="1"/>
    <col min="5" max="5" width="15.42578125" style="5" customWidth="1"/>
    <col min="6" max="6" width="5" style="5" customWidth="1"/>
    <col min="7" max="7" width="1.42578125" style="5" customWidth="1"/>
    <col min="8" max="8" width="5" style="5" customWidth="1"/>
    <col min="9" max="9" width="98.5703125" style="5" customWidth="1"/>
    <col min="10" max="10" width="9.140625" style="5" customWidth="1"/>
    <col min="11" max="11" width="15.85546875" style="5" customWidth="1"/>
    <col min="12" max="12" width="15.42578125" style="5" customWidth="1"/>
    <col min="13" max="13" width="3.7109375" style="5" customWidth="1"/>
    <col min="14" max="16384" width="9.140625" style="5"/>
  </cols>
  <sheetData>
    <row r="1" spans="1:17" ht="40.5" customHeight="1" x14ac:dyDescent="0.25">
      <c r="A1" s="4" t="s">
        <v>54</v>
      </c>
    </row>
    <row r="2" spans="1:17" ht="37.5" customHeight="1" x14ac:dyDescent="0.25">
      <c r="A2" s="4" t="s">
        <v>6</v>
      </c>
      <c r="B2" s="47" t="s">
        <v>14</v>
      </c>
      <c r="C2" s="47"/>
      <c r="D2" s="47"/>
      <c r="E2" s="47"/>
      <c r="F2" s="6"/>
      <c r="G2" s="7"/>
      <c r="Q2" s="8"/>
    </row>
    <row r="3" spans="1:17" ht="25.5" customHeight="1" x14ac:dyDescent="0.25">
      <c r="A3" s="9" t="s">
        <v>7</v>
      </c>
      <c r="B3" s="47"/>
      <c r="C3" s="47"/>
      <c r="D3" s="47"/>
      <c r="E3" s="47"/>
      <c r="F3" s="6"/>
      <c r="G3" s="10"/>
      <c r="H3" s="11"/>
      <c r="I3" s="50" t="s">
        <v>36</v>
      </c>
      <c r="J3" s="50"/>
      <c r="K3" s="12">
        <f>SUM(Geschenke[Budget],Verpackung[Budget],(Reise[Budget],(Feiertagsessen[Budget],(Unterhaltung[Budget],Sonstiges[Budget]))))</f>
        <v>750</v>
      </c>
    </row>
    <row r="4" spans="1:17" s="18" customFormat="1" ht="41.1" customHeight="1" thickBot="1" x14ac:dyDescent="0.3">
      <c r="A4" s="13" t="s">
        <v>55</v>
      </c>
      <c r="B4" s="47"/>
      <c r="C4" s="47"/>
      <c r="D4" s="47"/>
      <c r="E4" s="47"/>
      <c r="F4" s="14"/>
      <c r="G4" s="15"/>
      <c r="H4" s="16"/>
      <c r="I4" s="51" t="s">
        <v>37</v>
      </c>
      <c r="J4" s="51"/>
      <c r="K4" s="17">
        <f>SUM((Geschenke[Tatsächlich],(Verpackung[Tatsächlich],(Reise[Tatsächlich],(Feiertagsessen[Tatsächlich],(Unterhaltung[Tatsächlich],(Sonstiges[Tatsächlich])))))))</f>
        <v>820</v>
      </c>
    </row>
    <row r="5" spans="1:17" ht="29.25" customHeight="1" thickTop="1" x14ac:dyDescent="0.25">
      <c r="A5" s="19" t="s">
        <v>8</v>
      </c>
      <c r="B5" s="47"/>
      <c r="C5" s="47"/>
      <c r="D5" s="47"/>
      <c r="E5" s="47"/>
      <c r="F5" s="6"/>
      <c r="G5" s="10"/>
      <c r="H5" s="20"/>
      <c r="I5" s="52" t="s">
        <v>38</v>
      </c>
      <c r="J5" s="52"/>
      <c r="K5" s="46">
        <f>SUM(K3-K4)</f>
        <v>-70</v>
      </c>
    </row>
    <row r="6" spans="1:17" ht="36.75" customHeight="1" x14ac:dyDescent="0.25">
      <c r="A6" s="19"/>
      <c r="B6" s="47"/>
      <c r="C6" s="47"/>
      <c r="D6" s="47"/>
      <c r="E6" s="47"/>
      <c r="F6" s="6"/>
      <c r="G6" s="21"/>
      <c r="H6" s="20"/>
    </row>
    <row r="7" spans="1:17" s="23" customFormat="1" ht="80.25" customHeight="1" x14ac:dyDescent="0.25">
      <c r="A7" s="19" t="s">
        <v>9</v>
      </c>
      <c r="B7" s="49" t="s">
        <v>15</v>
      </c>
      <c r="C7" s="49"/>
      <c r="D7" s="49"/>
      <c r="E7" s="49"/>
      <c r="F7" s="22"/>
      <c r="G7" s="22"/>
      <c r="H7" s="20"/>
      <c r="I7" s="48" t="s">
        <v>39</v>
      </c>
      <c r="J7" s="48"/>
      <c r="K7" s="48"/>
      <c r="L7" s="48"/>
    </row>
    <row r="8" spans="1:17" ht="21.75" customHeight="1" thickBot="1" x14ac:dyDescent="0.3">
      <c r="A8" s="19" t="s">
        <v>10</v>
      </c>
      <c r="B8" s="24" t="s">
        <v>16</v>
      </c>
      <c r="C8" s="25" t="s">
        <v>33</v>
      </c>
      <c r="D8" s="25" t="s">
        <v>34</v>
      </c>
      <c r="E8" s="26" t="s">
        <v>35</v>
      </c>
      <c r="F8" s="27"/>
      <c r="G8" s="27"/>
      <c r="H8" s="20"/>
      <c r="I8" s="24" t="s">
        <v>16</v>
      </c>
      <c r="J8" s="25" t="s">
        <v>33</v>
      </c>
      <c r="K8" s="25" t="s">
        <v>34</v>
      </c>
      <c r="L8" s="26" t="s">
        <v>35</v>
      </c>
    </row>
    <row r="9" spans="1:17" ht="15.75" customHeight="1" x14ac:dyDescent="0.25">
      <c r="A9" s="19"/>
      <c r="B9" s="45" t="s">
        <v>17</v>
      </c>
      <c r="C9" s="29">
        <v>500</v>
      </c>
      <c r="D9" s="29">
        <v>495</v>
      </c>
      <c r="E9" s="30">
        <f>Geschenke[[#This Row],[Budget]]-Geschenke[[#This Row],[Tatsächlich]]</f>
        <v>5</v>
      </c>
      <c r="F9" s="31"/>
      <c r="G9" s="31"/>
      <c r="H9" s="20"/>
      <c r="I9" s="45" t="s">
        <v>40</v>
      </c>
      <c r="J9" s="29"/>
      <c r="K9" s="29"/>
      <c r="L9" s="30">
        <f>Feiertagsessen[[#This Row],[Budget]]-Feiertagsessen[[#This Row],[Tatsächlich]]</f>
        <v>0</v>
      </c>
    </row>
    <row r="10" spans="1:17" ht="15.75" customHeight="1" x14ac:dyDescent="0.25">
      <c r="A10" s="19"/>
      <c r="B10" s="45" t="s">
        <v>18</v>
      </c>
      <c r="C10" s="29">
        <v>250</v>
      </c>
      <c r="D10" s="29">
        <v>325</v>
      </c>
      <c r="E10" s="30">
        <f>Geschenke[[#This Row],[Budget]]-Geschenke[[#This Row],[Tatsächlich]]</f>
        <v>-75</v>
      </c>
      <c r="F10" s="31"/>
      <c r="G10" s="31"/>
      <c r="H10" s="32"/>
      <c r="I10" s="45" t="s">
        <v>41</v>
      </c>
      <c r="J10" s="29"/>
      <c r="K10" s="29"/>
      <c r="L10" s="30">
        <f>Feiertagsessen[[#This Row],[Budget]]-Feiertagsessen[[#This Row],[Tatsächlich]]</f>
        <v>0</v>
      </c>
    </row>
    <row r="11" spans="1:17" ht="15.75" customHeight="1" x14ac:dyDescent="0.25">
      <c r="A11" s="19"/>
      <c r="B11" s="45" t="s">
        <v>19</v>
      </c>
      <c r="C11" s="29"/>
      <c r="D11" s="29"/>
      <c r="E11" s="30">
        <f>Geschenke[[#This Row],[Budget]]-Geschenke[[#This Row],[Tatsächlich]]</f>
        <v>0</v>
      </c>
      <c r="F11" s="31"/>
      <c r="G11" s="31"/>
      <c r="H11" s="33"/>
      <c r="I11" s="45" t="s">
        <v>42</v>
      </c>
      <c r="J11" s="29"/>
      <c r="K11" s="29"/>
      <c r="L11" s="30">
        <f>Feiertagsessen[[#This Row],[Budget]]-Feiertagsessen[[#This Row],[Tatsächlich]]</f>
        <v>0</v>
      </c>
    </row>
    <row r="12" spans="1:17" ht="15.75" customHeight="1" thickBot="1" x14ac:dyDescent="0.3">
      <c r="A12" s="19"/>
      <c r="B12" s="45" t="s">
        <v>20</v>
      </c>
      <c r="C12" s="29"/>
      <c r="D12" s="29"/>
      <c r="E12" s="30">
        <f>Geschenke[[#This Row],[Budget]]-Geschenke[[#This Row],[Tatsächlich]]</f>
        <v>0</v>
      </c>
      <c r="F12" s="31"/>
      <c r="G12" s="31"/>
      <c r="H12" s="34"/>
      <c r="I12" s="45" t="s">
        <v>22</v>
      </c>
      <c r="J12" s="29"/>
      <c r="K12" s="29"/>
      <c r="L12" s="30">
        <f>Feiertagsessen[[#This Row],[Budget]]-Feiertagsessen[[#This Row],[Tatsächlich]]</f>
        <v>0</v>
      </c>
    </row>
    <row r="13" spans="1:17" ht="15.75" customHeight="1" x14ac:dyDescent="0.25">
      <c r="A13" s="19"/>
      <c r="B13" s="45" t="s">
        <v>21</v>
      </c>
      <c r="C13" s="29"/>
      <c r="D13" s="29"/>
      <c r="E13" s="30">
        <f>Geschenke[[#This Row],[Budget]]-Geschenke[[#This Row],[Tatsächlich]]</f>
        <v>0</v>
      </c>
      <c r="F13" s="31"/>
      <c r="G13" s="31"/>
      <c r="H13" s="34"/>
      <c r="I13" s="35" t="s">
        <v>52</v>
      </c>
      <c r="J13" s="36">
        <f>SUBTOTAL(109,Feiertagsessen[Budget])</f>
        <v>0</v>
      </c>
      <c r="K13" s="36">
        <f>SUBTOTAL(109,Feiertagsessen[Tatsächlich])</f>
        <v>0</v>
      </c>
      <c r="L13" s="36">
        <f>SUBTOTAL(109,Feiertagsessen[Differenz])</f>
        <v>0</v>
      </c>
    </row>
    <row r="14" spans="1:17" ht="15.75" customHeight="1" thickBot="1" x14ac:dyDescent="0.3">
      <c r="A14" s="19"/>
      <c r="B14" s="45" t="s">
        <v>22</v>
      </c>
      <c r="C14" s="29"/>
      <c r="D14" s="29"/>
      <c r="E14" s="30">
        <f>Geschenke[[#This Row],[Budget]]-Geschenke[[#This Row],[Tatsächlich]]</f>
        <v>0</v>
      </c>
      <c r="F14" s="31"/>
      <c r="G14" s="31"/>
      <c r="H14" s="34"/>
    </row>
    <row r="15" spans="1:17" ht="15.75" customHeight="1" x14ac:dyDescent="0.25">
      <c r="A15" s="19"/>
      <c r="B15" s="35" t="s">
        <v>52</v>
      </c>
      <c r="C15" s="36">
        <f>SUBTOTAL(109,Geschenke[Budget])</f>
        <v>750</v>
      </c>
      <c r="D15" s="36">
        <f>SUBTOTAL(109,Geschenke[Tatsächlich])</f>
        <v>820</v>
      </c>
      <c r="E15" s="36">
        <f>SUBTOTAL(109,Geschenke[Differenz])</f>
        <v>-70</v>
      </c>
      <c r="F15" s="37"/>
      <c r="G15" s="37"/>
      <c r="H15" s="34"/>
    </row>
    <row r="16" spans="1:17" s="23" customFormat="1" ht="66" customHeight="1" x14ac:dyDescent="0.25">
      <c r="A16" s="19" t="s">
        <v>11</v>
      </c>
      <c r="B16" s="48" t="s">
        <v>23</v>
      </c>
      <c r="C16" s="48"/>
      <c r="D16" s="48"/>
      <c r="E16" s="48"/>
      <c r="F16" s="38"/>
      <c r="G16" s="38"/>
      <c r="H16" s="34"/>
      <c r="I16" s="48" t="s">
        <v>43</v>
      </c>
      <c r="J16" s="48"/>
      <c r="K16" s="48"/>
      <c r="L16" s="48"/>
    </row>
    <row r="17" spans="1:12" ht="21.75" customHeight="1" thickBot="1" x14ac:dyDescent="0.3">
      <c r="A17" s="39" t="s">
        <v>12</v>
      </c>
      <c r="B17" s="40" t="s">
        <v>16</v>
      </c>
      <c r="C17" s="41" t="s">
        <v>33</v>
      </c>
      <c r="D17" s="41" t="s">
        <v>34</v>
      </c>
      <c r="E17" s="42" t="s">
        <v>35</v>
      </c>
      <c r="F17" s="27"/>
      <c r="G17" s="27"/>
      <c r="H17" s="43"/>
      <c r="I17" s="40" t="s">
        <v>16</v>
      </c>
      <c r="J17" s="41" t="s">
        <v>33</v>
      </c>
      <c r="K17" s="41" t="s">
        <v>34</v>
      </c>
      <c r="L17" s="42" t="s">
        <v>35</v>
      </c>
    </row>
    <row r="18" spans="1:12" ht="15.75" customHeight="1" x14ac:dyDescent="0.25">
      <c r="A18" s="19"/>
      <c r="B18" s="45" t="s">
        <v>24</v>
      </c>
      <c r="C18" s="29"/>
      <c r="D18" s="29"/>
      <c r="E18" s="30">
        <f>Verpackung[[#This Row],[Budget]]-Verpackung[[#This Row],[Tatsächlich]]</f>
        <v>0</v>
      </c>
      <c r="F18" s="31"/>
      <c r="G18" s="31"/>
      <c r="H18" s="34"/>
      <c r="I18" s="45" t="s">
        <v>44</v>
      </c>
      <c r="J18" s="29"/>
      <c r="K18" s="29"/>
      <c r="L18" s="30">
        <f>Unterhaltung[[#This Row],[Budget]]-Unterhaltung[[#This Row],[Tatsächlich]]</f>
        <v>0</v>
      </c>
    </row>
    <row r="19" spans="1:12" ht="15.75" customHeight="1" x14ac:dyDescent="0.25">
      <c r="A19" s="19"/>
      <c r="B19" s="45" t="s">
        <v>25</v>
      </c>
      <c r="C19" s="29"/>
      <c r="D19" s="29"/>
      <c r="E19" s="30">
        <f>Verpackung[[#This Row],[Budget]]-Verpackung[[#This Row],[Tatsächlich]]</f>
        <v>0</v>
      </c>
      <c r="F19" s="31"/>
      <c r="G19" s="31"/>
      <c r="H19" s="34"/>
      <c r="I19" s="45" t="s">
        <v>42</v>
      </c>
      <c r="J19" s="29"/>
      <c r="K19" s="29"/>
      <c r="L19" s="30">
        <f>Unterhaltung[[#This Row],[Budget]]-Unterhaltung[[#This Row],[Tatsächlich]]</f>
        <v>0</v>
      </c>
    </row>
    <row r="20" spans="1:12" ht="15.75" customHeight="1" x14ac:dyDescent="0.25">
      <c r="A20" s="19"/>
      <c r="B20" s="45" t="s">
        <v>26</v>
      </c>
      <c r="C20" s="29"/>
      <c r="D20" s="29"/>
      <c r="E20" s="30">
        <f>Verpackung[[#This Row],[Budget]]-Verpackung[[#This Row],[Tatsächlich]]</f>
        <v>0</v>
      </c>
      <c r="F20" s="31"/>
      <c r="G20" s="31"/>
      <c r="H20" s="34"/>
      <c r="I20" s="45" t="s">
        <v>45</v>
      </c>
      <c r="J20" s="29"/>
      <c r="K20" s="29"/>
      <c r="L20" s="30">
        <f>Unterhaltung[[#This Row],[Budget]]-Unterhaltung[[#This Row],[Tatsächlich]]</f>
        <v>0</v>
      </c>
    </row>
    <row r="21" spans="1:12" ht="15.75" customHeight="1" x14ac:dyDescent="0.25">
      <c r="A21" s="19"/>
      <c r="B21" s="45" t="s">
        <v>27</v>
      </c>
      <c r="C21" s="29"/>
      <c r="D21" s="29"/>
      <c r="E21" s="30">
        <f>Verpackung[[#This Row],[Budget]]-Verpackung[[#This Row],[Tatsächlich]]</f>
        <v>0</v>
      </c>
      <c r="F21" s="31"/>
      <c r="G21" s="31"/>
      <c r="H21" s="34"/>
      <c r="I21" s="45" t="s">
        <v>46</v>
      </c>
      <c r="J21" s="29"/>
      <c r="K21" s="29"/>
      <c r="L21" s="30">
        <f>Unterhaltung[[#This Row],[Budget]]-Unterhaltung[[#This Row],[Tatsächlich]]</f>
        <v>0</v>
      </c>
    </row>
    <row r="22" spans="1:12" ht="15.75" customHeight="1" x14ac:dyDescent="0.25">
      <c r="A22" s="19"/>
      <c r="B22" s="45" t="s">
        <v>28</v>
      </c>
      <c r="C22" s="29"/>
      <c r="D22" s="29"/>
      <c r="E22" s="30">
        <f>Verpackung[[#This Row],[Budget]]-Verpackung[[#This Row],[Tatsächlich]]</f>
        <v>0</v>
      </c>
      <c r="F22" s="31"/>
      <c r="G22" s="31"/>
      <c r="H22" s="34"/>
      <c r="I22" s="45" t="s">
        <v>47</v>
      </c>
      <c r="J22" s="29"/>
      <c r="K22" s="29"/>
      <c r="L22" s="30">
        <f>Unterhaltung[[#This Row],[Budget]]-Unterhaltung[[#This Row],[Tatsächlich]]</f>
        <v>0</v>
      </c>
    </row>
    <row r="23" spans="1:12" ht="15.75" customHeight="1" thickBot="1" x14ac:dyDescent="0.3">
      <c r="A23" s="19"/>
      <c r="B23" s="45" t="s">
        <v>22</v>
      </c>
      <c r="C23" s="29"/>
      <c r="D23" s="29"/>
      <c r="E23" s="30">
        <f>Verpackung[[#This Row],[Budget]]-Verpackung[[#This Row],[Tatsächlich]]</f>
        <v>0</v>
      </c>
      <c r="F23" s="31"/>
      <c r="G23" s="31"/>
      <c r="H23" s="34"/>
      <c r="I23" s="45" t="s">
        <v>48</v>
      </c>
      <c r="J23" s="29"/>
      <c r="K23" s="29"/>
      <c r="L23" s="30">
        <f>Unterhaltung[[#This Row],[Budget]]-Unterhaltung[[#This Row],[Tatsächlich]]</f>
        <v>0</v>
      </c>
    </row>
    <row r="24" spans="1:12" ht="15.75" customHeight="1" thickBot="1" x14ac:dyDescent="0.3">
      <c r="A24" s="19"/>
      <c r="B24" s="35" t="s">
        <v>52</v>
      </c>
      <c r="C24" s="36">
        <f>SUBTOTAL(109,Verpackung[Budget])</f>
        <v>0</v>
      </c>
      <c r="D24" s="36">
        <f>SUBTOTAL(109,Verpackung[Tatsächlich])</f>
        <v>0</v>
      </c>
      <c r="E24" s="36">
        <f>SUBTOTAL(109,Verpackung[Differenz])</f>
        <v>0</v>
      </c>
      <c r="F24" s="37"/>
      <c r="G24" s="37"/>
      <c r="H24" s="34"/>
      <c r="I24" s="45" t="s">
        <v>22</v>
      </c>
      <c r="J24" s="29"/>
      <c r="K24" s="29"/>
      <c r="L24" s="30">
        <f>Unterhaltung[[#This Row],[Budget]]-Unterhaltung[[#This Row],[Tatsächlich]]</f>
        <v>0</v>
      </c>
    </row>
    <row r="25" spans="1:12" ht="15.75" customHeight="1" x14ac:dyDescent="0.25">
      <c r="A25" s="19"/>
      <c r="B25" s="23"/>
      <c r="C25" s="23"/>
      <c r="D25" s="23"/>
      <c r="E25" s="23"/>
      <c r="F25" s="34"/>
      <c r="G25" s="34"/>
      <c r="H25" s="34"/>
      <c r="I25" s="35" t="s">
        <v>52</v>
      </c>
      <c r="J25" s="36">
        <f>SUBTOTAL(109,Unterhaltung[Budget])</f>
        <v>0</v>
      </c>
      <c r="K25" s="36">
        <f>SUBTOTAL(109,Unterhaltung[Tatsächlich])</f>
        <v>0</v>
      </c>
      <c r="L25" s="36">
        <f>SUBTOTAL(109,Unterhaltung[Differenz])</f>
        <v>0</v>
      </c>
    </row>
    <row r="26" spans="1:12" ht="66" customHeight="1" x14ac:dyDescent="0.25">
      <c r="A26" s="19" t="s">
        <v>13</v>
      </c>
      <c r="B26" s="48" t="s">
        <v>29</v>
      </c>
      <c r="C26" s="48"/>
      <c r="D26" s="48"/>
      <c r="E26" s="48"/>
      <c r="F26" s="38"/>
      <c r="G26" s="38"/>
      <c r="H26" s="34"/>
      <c r="I26" s="48" t="s">
        <v>49</v>
      </c>
      <c r="J26" s="48"/>
      <c r="K26" s="48"/>
      <c r="L26" s="48"/>
    </row>
    <row r="27" spans="1:12" ht="21.75" customHeight="1" thickBot="1" x14ac:dyDescent="0.3">
      <c r="A27" s="19" t="s">
        <v>56</v>
      </c>
      <c r="B27" s="24" t="s">
        <v>16</v>
      </c>
      <c r="C27" s="25" t="s">
        <v>33</v>
      </c>
      <c r="D27" s="25" t="s">
        <v>34</v>
      </c>
      <c r="E27" s="26" t="s">
        <v>35</v>
      </c>
      <c r="F27" s="27"/>
      <c r="G27" s="27"/>
      <c r="H27" s="34"/>
      <c r="I27" s="24" t="s">
        <v>16</v>
      </c>
      <c r="J27" s="25" t="s">
        <v>33</v>
      </c>
      <c r="K27" s="25" t="s">
        <v>34</v>
      </c>
      <c r="L27" s="26" t="s">
        <v>35</v>
      </c>
    </row>
    <row r="28" spans="1:12" ht="15.75" customHeight="1" x14ac:dyDescent="0.25">
      <c r="A28" s="19"/>
      <c r="B28" s="28" t="s">
        <v>30</v>
      </c>
      <c r="C28" s="29"/>
      <c r="D28" s="29"/>
      <c r="E28" s="30">
        <f>Reise[[#This Row],[Budget]]-Reise[[#This Row],[Tatsächlich]]</f>
        <v>0</v>
      </c>
      <c r="F28" s="31"/>
      <c r="G28" s="31"/>
      <c r="H28" s="34"/>
      <c r="I28" s="28" t="s">
        <v>50</v>
      </c>
      <c r="J28" s="29"/>
      <c r="K28" s="29"/>
      <c r="L28" s="30">
        <f>Sonstiges[[#This Row],[Budget]]-Sonstiges[[#This Row],[Tatsächlich]]</f>
        <v>0</v>
      </c>
    </row>
    <row r="29" spans="1:12" ht="15.75" customHeight="1" x14ac:dyDescent="0.25">
      <c r="A29" s="19"/>
      <c r="B29" s="28" t="s">
        <v>31</v>
      </c>
      <c r="C29" s="29"/>
      <c r="D29" s="29"/>
      <c r="E29" s="30">
        <f>Reise[[#This Row],[Budget]]-Reise[[#This Row],[Tatsächlich]]</f>
        <v>0</v>
      </c>
      <c r="F29" s="31"/>
      <c r="G29" s="31"/>
      <c r="H29" s="34"/>
      <c r="I29" s="28" t="s">
        <v>51</v>
      </c>
      <c r="J29" s="29"/>
      <c r="K29" s="29"/>
      <c r="L29" s="30">
        <f>Sonstiges[[#This Row],[Budget]]-Sonstiges[[#This Row],[Tatsächlich]]</f>
        <v>0</v>
      </c>
    </row>
    <row r="30" spans="1:12" ht="15.75" customHeight="1" thickBot="1" x14ac:dyDescent="0.3">
      <c r="A30" s="19"/>
      <c r="B30" s="28" t="s">
        <v>32</v>
      </c>
      <c r="C30" s="29"/>
      <c r="D30" s="29"/>
      <c r="E30" s="30">
        <f>Reise[[#This Row],[Budget]]-Reise[[#This Row],[Tatsächlich]]</f>
        <v>0</v>
      </c>
      <c r="F30" s="31"/>
      <c r="G30" s="31"/>
      <c r="H30" s="34"/>
      <c r="I30" s="28" t="s">
        <v>22</v>
      </c>
      <c r="J30" s="29"/>
      <c r="K30" s="29"/>
      <c r="L30" s="30">
        <f>Sonstiges[[#This Row],[Budget]]-Sonstiges[[#This Row],[Tatsächlich]]</f>
        <v>0</v>
      </c>
    </row>
    <row r="31" spans="1:12" ht="15.75" customHeight="1" thickBot="1" x14ac:dyDescent="0.3">
      <c r="A31" s="19"/>
      <c r="B31" s="28" t="s">
        <v>22</v>
      </c>
      <c r="C31" s="29"/>
      <c r="D31" s="29"/>
      <c r="E31" s="30">
        <f>Reise[[#This Row],[Budget]]-Reise[[#This Row],[Tatsächlich]]</f>
        <v>0</v>
      </c>
      <c r="F31" s="31"/>
      <c r="G31" s="31"/>
      <c r="H31" s="34"/>
      <c r="I31" s="35" t="s">
        <v>52</v>
      </c>
      <c r="J31" s="36">
        <f>SUBTOTAL(109,Sonstiges[Budget])</f>
        <v>0</v>
      </c>
      <c r="K31" s="36">
        <f>SUBTOTAL(109,Sonstiges[Tatsächlich])</f>
        <v>0</v>
      </c>
      <c r="L31" s="36">
        <f>SUBTOTAL(109,Sonstiges[Differenz])</f>
        <v>0</v>
      </c>
    </row>
    <row r="32" spans="1:12" ht="15.75" customHeight="1" x14ac:dyDescent="0.25">
      <c r="A32" s="19"/>
      <c r="B32" s="35" t="s">
        <v>52</v>
      </c>
      <c r="C32" s="36">
        <f>SUBTOTAL(109,Reise[Budget])</f>
        <v>0</v>
      </c>
      <c r="D32" s="36">
        <f>SUBTOTAL(109,Reise[Tatsächlich])</f>
        <v>0</v>
      </c>
      <c r="E32" s="36">
        <f>SUBTOTAL(109,Reise[Differenz])</f>
        <v>0</v>
      </c>
      <c r="F32" s="37"/>
      <c r="G32" s="37"/>
      <c r="H32" s="34"/>
    </row>
    <row r="33" spans="1:8" x14ac:dyDescent="0.25">
      <c r="A33" s="19"/>
      <c r="H33" s="34"/>
    </row>
    <row r="34" spans="1:8" x14ac:dyDescent="0.25">
      <c r="A34" s="19"/>
      <c r="H34" s="34"/>
    </row>
    <row r="35" spans="1:8" x14ac:dyDescent="0.25">
      <c r="A35" s="19"/>
      <c r="H35" s="34"/>
    </row>
    <row r="36" spans="1:8" x14ac:dyDescent="0.25">
      <c r="H36" s="44"/>
    </row>
    <row r="37" spans="1:8" x14ac:dyDescent="0.25">
      <c r="H37" s="44"/>
    </row>
  </sheetData>
  <mergeCells count="10">
    <mergeCell ref="B2:E6"/>
    <mergeCell ref="I26:L26"/>
    <mergeCell ref="I16:L16"/>
    <mergeCell ref="B26:E26"/>
    <mergeCell ref="B7:E7"/>
    <mergeCell ref="I7:L7"/>
    <mergeCell ref="B16:E16"/>
    <mergeCell ref="I3:J3"/>
    <mergeCell ref="I4:J4"/>
    <mergeCell ref="I5:J5"/>
  </mergeCells>
  <phoneticPr fontId="2" type="noConversion"/>
  <conditionalFormatting sqref="L9:L13">
    <cfRule type="iconSet" priority="24">
      <iconSet iconSet="3Signs">
        <cfvo type="percent" val="0"/>
        <cfvo type="num" val="-20"/>
        <cfvo type="num" val="0"/>
      </iconSet>
    </cfRule>
  </conditionalFormatting>
  <conditionalFormatting sqref="L28:L31 E28:E32 L18:L25 E18:E24 E9:E15">
    <cfRule type="iconSet" priority="25">
      <iconSet iconSet="3Signs">
        <cfvo type="percent" val="0"/>
        <cfvo type="num" val="-20"/>
        <cfvo type="num" val="0"/>
      </iconSet>
    </cfRule>
  </conditionalFormatting>
  <conditionalFormatting sqref="E9:E14">
    <cfRule type="iconSet" priority="13">
      <iconSet iconSet="3Symbols2">
        <cfvo type="percent" val="0"/>
        <cfvo type="percent" val="33"/>
        <cfvo type="percent" val="67"/>
      </iconSet>
    </cfRule>
  </conditionalFormatting>
  <conditionalFormatting sqref="E15">
    <cfRule type="iconSet" priority="12">
      <iconSet iconSet="3Symbols2">
        <cfvo type="percent" val="0"/>
        <cfvo type="percent" val="33"/>
        <cfvo type="percent" val="67"/>
      </iconSet>
    </cfRule>
  </conditionalFormatting>
  <conditionalFormatting sqref="L9:L12">
    <cfRule type="iconSet" priority="11">
      <iconSet iconSet="3Symbols2">
        <cfvo type="percent" val="0"/>
        <cfvo type="percent" val="33"/>
        <cfvo type="percent" val="67"/>
      </iconSet>
    </cfRule>
  </conditionalFormatting>
  <conditionalFormatting sqref="L13">
    <cfRule type="iconSet" priority="10">
      <iconSet iconSet="3Symbols2">
        <cfvo type="percent" val="0"/>
        <cfvo type="percent" val="33"/>
        <cfvo type="percent" val="67"/>
      </iconSet>
    </cfRule>
  </conditionalFormatting>
  <conditionalFormatting sqref="E18:E23">
    <cfRule type="iconSet" priority="9">
      <iconSet iconSet="3Symbols2">
        <cfvo type="percent" val="0"/>
        <cfvo type="percent" val="33"/>
        <cfvo type="percent" val="67"/>
      </iconSet>
    </cfRule>
  </conditionalFormatting>
  <conditionalFormatting sqref="E24">
    <cfRule type="iconSet" priority="8">
      <iconSet iconSet="3Symbols2">
        <cfvo type="percent" val="0"/>
        <cfvo type="percent" val="33"/>
        <cfvo type="percent" val="67"/>
      </iconSet>
    </cfRule>
  </conditionalFormatting>
  <conditionalFormatting sqref="L18:L24">
    <cfRule type="iconSet" priority="7">
      <iconSet iconSet="3Symbols2">
        <cfvo type="percent" val="0"/>
        <cfvo type="percent" val="33"/>
        <cfvo type="percent" val="67"/>
      </iconSet>
    </cfRule>
  </conditionalFormatting>
  <conditionalFormatting sqref="L28:L31 E28:E32">
    <cfRule type="iconSet" priority="5">
      <iconSet iconSet="3Symbols2">
        <cfvo type="percent" val="0"/>
        <cfvo type="percent" val="33"/>
        <cfvo type="percent" val="67"/>
      </iconSet>
    </cfRule>
  </conditionalFormatting>
  <conditionalFormatting sqref="K5">
    <cfRule type="cellIs" dxfId="76" priority="1" operator="greaterThan">
      <formula>SUM(K3-K4)</formula>
    </cfRule>
  </conditionalFormatting>
  <conditionalFormatting sqref="L25">
    <cfRule type="iconSet" priority="30">
      <iconSet iconSet="3Symbols2">
        <cfvo type="percent" val="0"/>
        <cfvo type="percent" val="33"/>
        <cfvo type="percent" val="67"/>
      </iconSet>
    </cfRule>
  </conditionalFormatting>
  <pageMargins left="0.5" right="0.5" top="0.5" bottom="0.5" header="0.5" footer="0.5"/>
  <pageSetup paperSize="9" orientation="landscape" horizontalDpi="4294967292" r:id="rId1"/>
  <headerFooter alignWithMargins="0"/>
  <ignoredErrors>
    <ignoredError sqref="K3:K4 E11:E14 L9:L12 L18:L24 E18:E23 E28:E31 L28:L30" emptyCellReference="1"/>
  </ignoredErrors>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Anfang</vt:lpstr>
      <vt:lpstr>Feiertagsbudget-Planer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2018-12-13T12:58:08Z</dcterms:created>
  <dcterms:modified xsi:type="dcterms:W3CDTF">2018-12-13T12:58:08Z</dcterms:modified>
</cp:coreProperties>
</file>