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filterPrivacy="1" codeName="ThisWorkbook"/>
  <bookViews>
    <workbookView xWindow="930" yWindow="0" windowWidth="21600" windowHeight="10185"/>
  </bookViews>
  <sheets>
    <sheet name="Ausgabenübersicht" sheetId="2" r:id="rId1"/>
    <sheet name="Ausgabenjournal" sheetId="1" r:id="rId2"/>
  </sheets>
  <definedNames>
    <definedName name="Kategorien">INDEX(AusgabenÜbersicht[#Headers],1):INDEX(AusgabenÜbersicht[#Headers],COUNTA(AusgabenÜbersicht[#Headers]))</definedName>
    <definedName name="KategorieName" localSheetId="0">Ausgabenübersicht!A$2</definedName>
    <definedName name="_xlnm.Print_Titles" localSheetId="1">Ausgabenjournal!$2:$2</definedName>
    <definedName name="_xlnm.Print_Titles" localSheetId="0">Ausgabenübersicht!$2:$2</definedName>
    <definedName name="Titel1">AusgabenÜbersicht[[#Headers],[Datum]]</definedName>
    <definedName name="Titel2">Aufstellung[[#Headers],[Datum]]</definedName>
  </definedNames>
  <calcPr calcId="171027"/>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3" i="1" l="1"/>
  <c r="B3" i="2" s="1"/>
  <c r="B4" i="1"/>
  <c r="B4" i="2" s="1"/>
  <c r="B5" i="1"/>
  <c r="B5" i="2" s="1"/>
  <c r="B6" i="1"/>
  <c r="B6" i="2" s="1"/>
  <c r="B7" i="1"/>
  <c r="B7" i="2" s="1"/>
  <c r="B8" i="1"/>
  <c r="B8" i="2" s="1"/>
  <c r="B9" i="1"/>
  <c r="B9" i="2" s="1"/>
  <c r="B10" i="1"/>
  <c r="B10" i="2" s="1"/>
  <c r="B11" i="1"/>
  <c r="B11" i="2" s="1"/>
  <c r="B12" i="1"/>
  <c r="B12" i="2" s="1"/>
  <c r="B13" i="1"/>
  <c r="B13" i="2" s="1"/>
  <c r="B14" i="1"/>
  <c r="B14" i="2" s="1"/>
  <c r="B15" i="1"/>
  <c r="B15" i="2" s="1"/>
  <c r="B16" i="1"/>
  <c r="B16" i="2" s="1"/>
  <c r="B17" i="1"/>
  <c r="B17" i="2" s="1"/>
  <c r="F18" i="1" l="1"/>
  <c r="F17" i="2"/>
  <c r="F3" i="2"/>
  <c r="G15" i="2"/>
  <c r="D11" i="2"/>
  <c r="G14" i="2"/>
  <c r="E9" i="2"/>
  <c r="J11" i="2"/>
  <c r="F6" i="2"/>
  <c r="E12" i="2"/>
  <c r="D4" i="2"/>
  <c r="H9" i="2"/>
  <c r="H5" i="2"/>
  <c r="E17" i="2"/>
  <c r="G13" i="2"/>
  <c r="I10" i="2"/>
  <c r="H4" i="2"/>
  <c r="K16" i="2"/>
  <c r="C15" i="2"/>
  <c r="E8" i="2"/>
  <c r="F11" i="2"/>
  <c r="C11" i="2"/>
  <c r="H14" i="2"/>
  <c r="H13" i="2"/>
  <c r="I5" i="2"/>
  <c r="G9" i="2"/>
  <c r="J13" i="2"/>
  <c r="K10" i="2"/>
  <c r="I11" i="2"/>
  <c r="I9" i="2"/>
  <c r="K13" i="2"/>
  <c r="E4" i="2"/>
  <c r="I16" i="2"/>
  <c r="J10" i="2"/>
  <c r="K6" i="2"/>
  <c r="I15" i="2"/>
  <c r="C7" i="2"/>
  <c r="F7" i="2"/>
  <c r="K7" i="2"/>
  <c r="D6" i="2"/>
  <c r="D13" i="2"/>
  <c r="G7" i="2"/>
  <c r="D17" i="2"/>
  <c r="C13" i="2"/>
  <c r="D9" i="2"/>
  <c r="C12" i="2"/>
  <c r="C14" i="2"/>
  <c r="F16" i="2"/>
  <c r="E13" i="2"/>
  <c r="G10" i="2"/>
  <c r="H7" i="2"/>
  <c r="F15" i="2"/>
  <c r="K5" i="2"/>
  <c r="F8" i="2"/>
  <c r="J9" i="2"/>
  <c r="D10" i="2"/>
  <c r="J3" i="2"/>
  <c r="H3" i="2"/>
  <c r="I12" i="2"/>
  <c r="G4" i="2"/>
  <c r="G5" i="2"/>
  <c r="J6" i="2"/>
  <c r="J15" i="2"/>
  <c r="D7" i="2"/>
  <c r="K11" i="2"/>
  <c r="G17" i="2"/>
  <c r="I3" i="2"/>
  <c r="H10" i="2"/>
  <c r="J5" i="2"/>
  <c r="H11" i="2"/>
  <c r="J14" i="2"/>
  <c r="E7" i="2"/>
  <c r="C8" i="2"/>
  <c r="F9" i="2"/>
  <c r="K3" i="2"/>
  <c r="C16" i="2"/>
  <c r="I14" i="2"/>
  <c r="G16" i="2"/>
  <c r="J7" i="2"/>
  <c r="G8" i="2"/>
  <c r="C5" i="2"/>
  <c r="F4" i="2"/>
  <c r="I17" i="2"/>
  <c r="F13" i="2"/>
  <c r="H16" i="2"/>
  <c r="F14" i="2"/>
  <c r="D8" i="2"/>
  <c r="K17" i="2"/>
  <c r="E11" i="2"/>
  <c r="K8" i="2"/>
  <c r="E3" i="2"/>
  <c r="D12" i="2"/>
  <c r="E14" i="2"/>
  <c r="J16" i="2"/>
  <c r="D16" i="2"/>
  <c r="I6" i="2"/>
  <c r="H6" i="2"/>
  <c r="J12" i="2"/>
  <c r="J17" i="2"/>
  <c r="I13" i="2"/>
  <c r="H17" i="2"/>
  <c r="G12" i="2"/>
  <c r="K9" i="2"/>
  <c r="D5" i="2"/>
  <c r="C17" i="2"/>
  <c r="H8" i="2"/>
  <c r="I7" i="2"/>
  <c r="G6" i="2"/>
  <c r="D3" i="2"/>
  <c r="D14" i="2"/>
  <c r="G3" i="2"/>
  <c r="F10" i="2"/>
  <c r="K12" i="2"/>
  <c r="J4" i="2"/>
  <c r="C6" i="2"/>
  <c r="F5" i="2"/>
  <c r="I8" i="2"/>
  <c r="G11" i="2"/>
  <c r="C3" i="2"/>
  <c r="E16" i="2"/>
  <c r="E15" i="2"/>
  <c r="K4" i="2"/>
  <c r="E5" i="2"/>
  <c r="H12" i="2"/>
  <c r="J8" i="2"/>
  <c r="C10" i="2"/>
  <c r="K15" i="2"/>
  <c r="C9" i="2"/>
  <c r="E10" i="2"/>
  <c r="K14" i="2"/>
  <c r="F12" i="2"/>
  <c r="E6" i="2"/>
  <c r="C4" i="2"/>
  <c r="H15" i="2"/>
  <c r="I4" i="2"/>
  <c r="D15" i="2"/>
  <c r="D18" i="2" l="1"/>
  <c r="E18" i="2"/>
  <c r="G18" i="2"/>
  <c r="F18" i="2"/>
  <c r="K18" i="2"/>
  <c r="H18" i="2"/>
  <c r="C18" i="2"/>
  <c r="J18" i="2"/>
  <c r="I18" i="2"/>
</calcChain>
</file>

<file path=xl/sharedStrings.xml><?xml version="1.0" encoding="utf-8"?>
<sst xmlns="http://schemas.openxmlformats.org/spreadsheetml/2006/main" count="50" uniqueCount="24">
  <si>
    <t>Ausgabenübersicht</t>
  </si>
  <si>
    <t>Datum</t>
  </si>
  <si>
    <t>Kfz-Versicherung</t>
  </si>
  <si>
    <t>Büromaterial</t>
  </si>
  <si>
    <t>Ändern Sie die Kategorienamen in der Tabelle "Ausgabenübersicht", um diese Vorlage an Ihre Anforderungen anzupassen. Wenn Sie zusätzliche Kategorien hinzufügen müssen, kopieren Sie die letzte Spalte in der Tabelle, und fügen Sie sie rechts neben der kopierten Spalte ein. Wenn Sie den Kategorienamen ändern, werden die Formeln automatisch aktualisiert. Achten Sie darauf, dass diese Tabelle die gleiche Zeilenanzahl wie das Arbeitsblatt "Ausgabenjournal" aufweist.</t>
  </si>
  <si>
    <t>Strom/Heizung</t>
  </si>
  <si>
    <t>Hypothek</t>
  </si>
  <si>
    <t>Telefon</t>
  </si>
  <si>
    <t>Leer 1</t>
  </si>
  <si>
    <t>Leer 2</t>
  </si>
  <si>
    <t>Leer 3</t>
  </si>
  <si>
    <t>Leer 4</t>
  </si>
  <si>
    <t>Ausgabenjournal</t>
  </si>
  <si>
    <t>Summen</t>
  </si>
  <si>
    <t>Nummer</t>
  </si>
  <si>
    <t>100</t>
  </si>
  <si>
    <t>Beschreibung</t>
  </si>
  <si>
    <t>Bankhaus Halbzettel</t>
  </si>
  <si>
    <t>Gas- &amp; Wasserwerke</t>
  </si>
  <si>
    <t>Allgemeine Versicherung</t>
  </si>
  <si>
    <t>Telefongesellschaft</t>
  </si>
  <si>
    <t>Litware GmbH</t>
  </si>
  <si>
    <t>Kategorie</t>
  </si>
  <si>
    <t>Betrag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</si>
</sst>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164" formatCode="&quot;$&quot;#,##0.00"/>
    <numFmt numFmtId="165" formatCode="#,##0.00\ &quot;€&quot;;;"/>
    <numFmt numFmtId="166" formatCode="#,##0.00\ &quot;€&quot;"/>
  </numFmts>
  <fonts count="22" x14ac:knownFonts="1">
    <font>
      <sz val="11"/>
      <color theme="3"/>
      <name val="Corbel"/>
      <family val="2"/>
      <scheme val="minor"/>
    </font>
    <font>
      <sz val="11"/>
      <color theme="1"/>
      <name val="Corbel"/>
      <family val="2"/>
      <scheme val="minor"/>
    </font>
    <font>
      <sz val="11"/>
      <color theme="3"/>
      <name val="Corbel"/>
      <family val="2"/>
      <scheme val="minor"/>
    </font>
    <font>
      <sz val="11"/>
      <color theme="4" tint="-0.499984740745262"/>
      <name val="Corbel"/>
      <family val="2"/>
      <scheme val="minor"/>
    </font>
    <font>
      <i/>
      <sz val="24"/>
      <color theme="4" tint="-0.24994659260841701"/>
      <name val="Corbel"/>
      <family val="2"/>
      <scheme val="major"/>
    </font>
    <font>
      <b/>
      <i/>
      <sz val="24"/>
      <color theme="4" tint="-0.24994659260841701"/>
      <name val="Corbel"/>
      <family val="2"/>
      <scheme val="minor"/>
    </font>
    <font>
      <sz val="13"/>
      <color theme="4" tint="-0.499984740745262"/>
      <name val="Corbel"/>
      <family val="2"/>
      <scheme val="minor"/>
    </font>
    <font>
      <sz val="13"/>
      <color theme="3"/>
      <name val="Corbel"/>
      <scheme val="minor"/>
    </font>
    <font>
      <sz val="13"/>
      <color theme="4" tint="-0.499984740745262"/>
      <name val="Corbel"/>
      <scheme val="minor"/>
    </font>
    <font>
      <sz val="11"/>
      <color theme="3"/>
      <name val="Corbel"/>
      <scheme val="minor"/>
    </font>
    <font>
      <b/>
      <sz val="11"/>
      <color theme="3"/>
      <name val="Corbel"/>
      <family val="2"/>
      <scheme val="minor"/>
    </font>
    <font>
      <sz val="11"/>
      <color rgb="FF006100"/>
      <name val="Corbel"/>
      <family val="2"/>
      <scheme val="minor"/>
    </font>
    <font>
      <sz val="11"/>
      <color rgb="FF9C0006"/>
      <name val="Corbel"/>
      <family val="2"/>
      <scheme val="minor"/>
    </font>
    <font>
      <sz val="11"/>
      <color rgb="FF9C5700"/>
      <name val="Corbel"/>
      <family val="2"/>
      <scheme val="minor"/>
    </font>
    <font>
      <sz val="11"/>
      <color rgb="FF3F3F76"/>
      <name val="Corbel"/>
      <family val="2"/>
      <scheme val="minor"/>
    </font>
    <font>
      <b/>
      <sz val="11"/>
      <color rgb="FF3F3F3F"/>
      <name val="Corbel"/>
      <family val="2"/>
      <scheme val="minor"/>
    </font>
    <font>
      <b/>
      <sz val="11"/>
      <color rgb="FFFA7D00"/>
      <name val="Corbel"/>
      <family val="2"/>
      <scheme val="minor"/>
    </font>
    <font>
      <sz val="11"/>
      <color rgb="FFFA7D00"/>
      <name val="Corbel"/>
      <family val="2"/>
      <scheme val="minor"/>
    </font>
    <font>
      <b/>
      <sz val="11"/>
      <color theme="0"/>
      <name val="Corbel"/>
      <family val="2"/>
      <scheme val="minor"/>
    </font>
    <font>
      <sz val="11"/>
      <color rgb="FFFF0000"/>
      <name val="Corbel"/>
      <family val="2"/>
      <scheme val="minor"/>
    </font>
    <font>
      <i/>
      <sz val="11"/>
      <color rgb="FF7F7F7F"/>
      <name val="Corbel"/>
      <family val="2"/>
      <scheme val="minor"/>
    </font>
    <font>
      <sz val="11"/>
      <color theme="0"/>
      <name val="Corbel"/>
      <family val="2"/>
      <scheme val="minor"/>
    </font>
  </fonts>
  <fills count="33">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style="thin">
        <color theme="3"/>
      </left>
      <right style="thin">
        <color theme="3"/>
      </right>
      <top style="thin">
        <color theme="3"/>
      </top>
      <bottom style="thin">
        <color theme="3"/>
      </bottom>
      <diagonal/>
    </border>
    <border>
      <left/>
      <right style="thin">
        <color theme="3"/>
      </right>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8">
    <xf numFmtId="0" fontId="0" fillId="0" borderId="0">
      <alignment horizontal="left" vertical="center" wrapText="1" indent="1"/>
    </xf>
    <xf numFmtId="0" fontId="4" fillId="0" borderId="0">
      <alignment horizontal="left" vertical="top"/>
    </xf>
    <xf numFmtId="1" fontId="2" fillId="0" borderId="0" applyFont="0" applyFill="0" applyBorder="0" applyAlignment="0" applyProtection="0"/>
    <xf numFmtId="41" fontId="2" fillId="0" borderId="0" applyFill="0" applyBorder="0" applyAlignment="0" applyProtection="0"/>
    <xf numFmtId="165" fontId="2" fillId="0" borderId="0" applyFont="0" applyFill="0" applyBorder="0" applyProtection="0">
      <alignment horizontal="right" vertical="center" indent="1"/>
    </xf>
    <xf numFmtId="164" fontId="6" fillId="0" borderId="0" applyFill="0" applyBorder="0" applyProtection="0">
      <alignment horizontal="right" vertical="center" indent="1"/>
    </xf>
    <xf numFmtId="9" fontId="2" fillId="0" borderId="0" applyFill="0" applyBorder="0" applyAlignment="0" applyProtection="0"/>
    <xf numFmtId="0" fontId="5" fillId="0" borderId="0">
      <alignment horizontal="left" vertical="top"/>
    </xf>
    <xf numFmtId="0" fontId="3" fillId="0" borderId="0" applyNumberFormat="0" applyFill="0" applyBorder="0" applyProtection="0">
      <alignment horizontal="left" vertical="center" indent="1"/>
    </xf>
    <xf numFmtId="0" fontId="6" fillId="0" borderId="0" applyNumberFormat="0" applyFill="0" applyBorder="0" applyAlignment="0" applyProtection="0"/>
    <xf numFmtId="14" fontId="2" fillId="0" borderId="0" applyFont="0" applyFill="0" applyBorder="0" applyProtection="0">
      <alignment horizontal="center" vertical="center"/>
    </xf>
    <xf numFmtId="0" fontId="2" fillId="2" borderId="1">
      <alignment vertical="center" wrapText="1"/>
    </xf>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4" applyNumberFormat="0" applyAlignment="0" applyProtection="0"/>
    <xf numFmtId="0" fontId="15" fillId="7" borderId="5" applyNumberFormat="0" applyAlignment="0" applyProtection="0"/>
    <xf numFmtId="0" fontId="16" fillId="7" borderId="4" applyNumberFormat="0" applyAlignment="0" applyProtection="0"/>
    <xf numFmtId="0" fontId="17" fillId="0" borderId="6" applyNumberFormat="0" applyFill="0" applyAlignment="0" applyProtection="0"/>
    <xf numFmtId="0" fontId="18" fillId="8" borderId="7"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9">
    <xf numFmtId="0" fontId="0" fillId="0" borderId="0" xfId="0">
      <alignment horizontal="left" vertical="center" wrapText="1" indent="1"/>
    </xf>
    <xf numFmtId="0" fontId="0" fillId="0" borderId="0" xfId="0" applyAlignment="1">
      <alignment vertical="center"/>
    </xf>
    <xf numFmtId="0" fontId="0" fillId="0" borderId="0" xfId="0" applyAlignment="1">
      <alignment horizontal="left" vertical="center" indent="1"/>
    </xf>
    <xf numFmtId="14" fontId="0" fillId="0" borderId="0" xfId="10" applyFont="1">
      <alignment horizontal="center" vertical="center"/>
    </xf>
    <xf numFmtId="0" fontId="3" fillId="0" borderId="0" xfId="8">
      <alignment horizontal="left" vertical="center" indent="1"/>
    </xf>
    <xf numFmtId="0" fontId="3" fillId="0" borderId="0" xfId="8" applyBorder="1">
      <alignment horizontal="left" vertical="center" indent="1"/>
    </xf>
    <xf numFmtId="14" fontId="0" fillId="0" borderId="0" xfId="10" applyFont="1" applyBorder="1">
      <alignment horizontal="center" vertical="center"/>
    </xf>
    <xf numFmtId="1" fontId="0" fillId="0" borderId="0" xfId="2" applyFont="1" applyAlignment="1">
      <alignment horizontal="left" vertical="center" indent="1"/>
    </xf>
    <xf numFmtId="1" fontId="0" fillId="0" borderId="0" xfId="2" applyFont="1" applyBorder="1" applyAlignment="1">
      <alignment horizontal="left" vertical="center" indent="1"/>
    </xf>
    <xf numFmtId="165" fontId="0" fillId="0" borderId="0" xfId="4" applyFont="1">
      <alignment horizontal="right" vertical="center" indent="1"/>
    </xf>
    <xf numFmtId="0" fontId="7" fillId="0" borderId="0" xfId="0" applyFont="1" applyAlignment="1">
      <alignment horizontal="left" vertical="center"/>
    </xf>
    <xf numFmtId="0" fontId="8" fillId="0" borderId="0" xfId="0" applyFont="1" applyAlignment="1">
      <alignment horizontal="left" vertical="center" indent="1"/>
    </xf>
    <xf numFmtId="0" fontId="0" fillId="0" borderId="0" xfId="0" applyFill="1">
      <alignment horizontal="left" vertical="center" wrapText="1" indent="1"/>
    </xf>
    <xf numFmtId="166" fontId="8" fillId="0" borderId="0" xfId="0" applyNumberFormat="1" applyFont="1" applyBorder="1" applyAlignment="1">
      <alignment horizontal="right" vertical="center" indent="1"/>
    </xf>
    <xf numFmtId="165" fontId="9" fillId="0" borderId="0" xfId="0" applyNumberFormat="1" applyFont="1" applyAlignment="1">
      <alignment horizontal="right" vertical="center" indent="1"/>
    </xf>
    <xf numFmtId="0" fontId="0" fillId="2" borderId="1" xfId="11" applyFont="1">
      <alignment vertical="center" wrapText="1"/>
    </xf>
    <xf numFmtId="0" fontId="2" fillId="2" borderId="1" xfId="11">
      <alignment vertical="center" wrapText="1"/>
    </xf>
    <xf numFmtId="0" fontId="4" fillId="0" borderId="0" xfId="1">
      <alignment horizontal="left" vertical="top"/>
    </xf>
    <xf numFmtId="0" fontId="4" fillId="0" borderId="2" xfId="1" applyBorder="1">
      <alignment horizontal="left" vertical="top"/>
    </xf>
  </cellXfs>
  <cellStyles count="48">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5" builtinId="27" customBuiltin="1"/>
    <cellStyle name="Calculation" xfId="19" builtinId="22" customBuiltin="1"/>
    <cellStyle name="Check Cell" xfId="21" builtinId="23" customBuiltin="1"/>
    <cellStyle name="Comma" xfId="2" builtinId="3" customBuiltin="1"/>
    <cellStyle name="Comma [0]" xfId="3" builtinId="6" customBuiltin="1"/>
    <cellStyle name="Currency" xfId="4" builtinId="4" customBuiltin="1"/>
    <cellStyle name="Currency [0]" xfId="5" builtinId="7" customBuiltin="1"/>
    <cellStyle name="Datum" xfId="10"/>
    <cellStyle name="Explanatory Text" xfId="23" builtinId="53" customBuiltin="1"/>
    <cellStyle name="Good" xfId="14" builtinId="26" customBuiltin="1"/>
    <cellStyle name="Heading 1" xfId="7" builtinId="16" customBuiltin="1"/>
    <cellStyle name="Heading 2" xfId="8" builtinId="17" customBuiltin="1"/>
    <cellStyle name="Heading 3" xfId="12" builtinId="18" customBuiltin="1"/>
    <cellStyle name="Heading 4" xfId="13" builtinId="19" customBuiltin="1"/>
    <cellStyle name="Input" xfId="17" builtinId="20" customBuiltin="1"/>
    <cellStyle name="Linked Cell" xfId="20" builtinId="24" customBuiltin="1"/>
    <cellStyle name="Neutral" xfId="16" builtinId="28" customBuiltin="1"/>
    <cellStyle name="Normal" xfId="0" builtinId="0" customBuiltin="1"/>
    <cellStyle name="Note" xfId="11" builtinId="10" customBuiltin="1"/>
    <cellStyle name="Output" xfId="18" builtinId="21" customBuiltin="1"/>
    <cellStyle name="Percent" xfId="6" builtinId="5" customBuiltin="1"/>
    <cellStyle name="Title" xfId="1" builtinId="15" customBuiltin="1"/>
    <cellStyle name="Total" xfId="9" builtinId="25" customBuiltin="1"/>
    <cellStyle name="Warning Text" xfId="22" builtinId="11" customBuiltin="1"/>
  </cellStyles>
  <dxfs count="33">
    <dxf>
      <font>
        <b val="0"/>
        <i val="0"/>
        <strike val="0"/>
        <condense val="0"/>
        <extend val="0"/>
        <outline val="0"/>
        <shadow val="0"/>
        <u val="none"/>
        <vertAlign val="baseline"/>
        <sz val="13"/>
        <color theme="4" tint="-0.499984740745262"/>
        <name val="Corbel"/>
        <scheme val="minor"/>
      </font>
      <numFmt numFmtId="166" formatCode="#,##0.00\ &quot;€&quot;"/>
      <alignment horizontal="right" vertical="center" textRotation="0" wrapText="0" indent="1" justifyLastLine="0" shrinkToFit="0" readingOrder="0"/>
    </dxf>
    <dxf>
      <font>
        <b val="0"/>
        <i val="0"/>
        <strike val="0"/>
        <condense val="0"/>
        <extend val="0"/>
        <outline val="0"/>
        <shadow val="0"/>
        <u val="none"/>
        <vertAlign val="baseline"/>
        <sz val="13"/>
        <color theme="3"/>
        <name val="Corbel"/>
        <scheme val="minor"/>
      </font>
      <alignment horizontal="left" vertical="center" textRotation="0" wrapText="0" indent="0" justifyLastLine="0" shrinkToFit="0" readingOrder="0"/>
    </dxf>
    <dxf>
      <font>
        <b val="0"/>
        <i val="0"/>
        <strike val="0"/>
        <condense val="0"/>
        <extend val="0"/>
        <outline val="0"/>
        <shadow val="0"/>
        <u val="none"/>
        <vertAlign val="baseline"/>
        <sz val="13"/>
        <color theme="3"/>
        <name val="Corbel"/>
        <scheme val="minor"/>
      </font>
      <alignment horizontal="left" vertical="center" textRotation="0" wrapText="0" indent="0" justifyLastLine="0" shrinkToFit="0" readingOrder="0"/>
    </dxf>
    <dxf>
      <font>
        <b val="0"/>
        <i val="0"/>
        <strike val="0"/>
        <condense val="0"/>
        <extend val="0"/>
        <outline val="0"/>
        <shadow val="0"/>
        <u val="none"/>
        <vertAlign val="baseline"/>
        <sz val="13"/>
        <color theme="3"/>
        <name val="Corbel"/>
        <scheme val="minor"/>
      </font>
      <alignment horizontal="left" vertical="center" textRotation="0" wrapText="0" indent="0" justifyLastLine="0" shrinkToFit="0" readingOrder="0"/>
    </dxf>
    <dxf>
      <alignment horizontal="left" vertical="center" textRotation="0" wrapText="0" indent="1" justifyLastLine="0" shrinkToFit="0" readingOrder="0"/>
    </dxf>
    <dxf>
      <font>
        <b val="0"/>
        <i val="0"/>
        <strike val="0"/>
        <condense val="0"/>
        <extend val="0"/>
        <outline val="0"/>
        <shadow val="0"/>
        <u val="none"/>
        <vertAlign val="baseline"/>
        <sz val="13"/>
        <color theme="4" tint="-0.499984740745262"/>
        <name val="Corbel"/>
        <scheme val="minor"/>
      </font>
      <alignment horizontal="left" vertical="center" textRotation="0" wrapText="0" indent="1" justifyLastLine="0" shrinkToFit="0" readingOrder="0"/>
    </dxf>
    <dxf>
      <font>
        <strike val="0"/>
        <outline val="0"/>
        <shadow val="0"/>
        <u val="none"/>
        <vertAlign val="baseline"/>
        <sz val="13"/>
        <color theme="3"/>
        <name val="Corbel"/>
        <scheme val="minor"/>
      </font>
      <alignment vertical="center" textRotation="0" wrapText="0" indent="0" justifyLastLine="0" shrinkToFit="0" readingOrder="0"/>
    </dxf>
    <dxf>
      <alignment vertical="center" textRotation="0" wrapText="0" indent="0" justifyLastLine="0" shrinkToFit="0" readingOrder="0"/>
    </dxf>
    <dxf>
      <font>
        <b val="0"/>
        <i val="0"/>
        <strike val="0"/>
        <condense val="0"/>
        <extend val="0"/>
        <outline val="0"/>
        <shadow val="0"/>
        <u val="none"/>
        <vertAlign val="baseline"/>
        <sz val="11"/>
        <color theme="3"/>
        <name val="Corbel"/>
        <scheme val="minor"/>
      </font>
      <numFmt numFmtId="165" formatCode="#,##0.00\ &quot;€&quot;;;"/>
      <alignment horizontal="right" vertical="center" textRotation="0" wrapText="0" indent="1" justifyLastLine="0" shrinkToFit="0" readingOrder="0"/>
    </dxf>
    <dxf>
      <font>
        <b val="0"/>
        <i val="0"/>
        <strike val="0"/>
        <condense val="0"/>
        <extend val="0"/>
        <outline val="0"/>
        <shadow val="0"/>
        <u val="none"/>
        <vertAlign val="baseline"/>
        <sz val="11"/>
        <color theme="3"/>
        <name val="Corbel"/>
        <scheme val="minor"/>
      </font>
    </dxf>
    <dxf>
      <font>
        <b val="0"/>
        <i val="0"/>
        <strike val="0"/>
        <condense val="0"/>
        <extend val="0"/>
        <outline val="0"/>
        <shadow val="0"/>
        <u val="none"/>
        <vertAlign val="baseline"/>
        <sz val="11"/>
        <color theme="3"/>
        <name val="Corbel"/>
        <scheme val="minor"/>
      </font>
      <numFmt numFmtId="165" formatCode="#,##0.00\ &quot;€&quot;;;"/>
      <alignment horizontal="right" vertical="center" textRotation="0" wrapText="0" indent="1" justifyLastLine="0" shrinkToFit="0" readingOrder="0"/>
    </dxf>
    <dxf>
      <font>
        <b val="0"/>
        <i val="0"/>
        <strike val="0"/>
        <condense val="0"/>
        <extend val="0"/>
        <outline val="0"/>
        <shadow val="0"/>
        <u val="none"/>
        <vertAlign val="baseline"/>
        <sz val="11"/>
        <color theme="3"/>
        <name val="Corbel"/>
        <scheme val="minor"/>
      </font>
    </dxf>
    <dxf>
      <font>
        <b val="0"/>
        <i val="0"/>
        <strike val="0"/>
        <condense val="0"/>
        <extend val="0"/>
        <outline val="0"/>
        <shadow val="0"/>
        <u val="none"/>
        <vertAlign val="baseline"/>
        <sz val="11"/>
        <color theme="3"/>
        <name val="Corbel"/>
        <scheme val="minor"/>
      </font>
      <numFmt numFmtId="165" formatCode="#,##0.00\ &quot;€&quot;;;"/>
      <alignment horizontal="right" vertical="center" textRotation="0" wrapText="0" indent="1" justifyLastLine="0" shrinkToFit="0" readingOrder="0"/>
    </dxf>
    <dxf>
      <font>
        <b val="0"/>
        <i val="0"/>
        <strike val="0"/>
        <condense val="0"/>
        <extend val="0"/>
        <outline val="0"/>
        <shadow val="0"/>
        <u val="none"/>
        <vertAlign val="baseline"/>
        <sz val="11"/>
        <color theme="3"/>
        <name val="Corbel"/>
        <scheme val="minor"/>
      </font>
    </dxf>
    <dxf>
      <font>
        <b val="0"/>
        <i val="0"/>
        <strike val="0"/>
        <condense val="0"/>
        <extend val="0"/>
        <outline val="0"/>
        <shadow val="0"/>
        <u val="none"/>
        <vertAlign val="baseline"/>
        <sz val="11"/>
        <color theme="3"/>
        <name val="Corbel"/>
        <scheme val="minor"/>
      </font>
      <numFmt numFmtId="165" formatCode="#,##0.00\ &quot;€&quot;;;"/>
      <alignment horizontal="right" vertical="center" textRotation="0" wrapText="0" indent="1" justifyLastLine="0" shrinkToFit="0" readingOrder="0"/>
    </dxf>
    <dxf>
      <font>
        <b val="0"/>
        <i val="0"/>
        <strike val="0"/>
        <condense val="0"/>
        <extend val="0"/>
        <outline val="0"/>
        <shadow val="0"/>
        <u val="none"/>
        <vertAlign val="baseline"/>
        <sz val="11"/>
        <color theme="3"/>
        <name val="Corbel"/>
        <scheme val="minor"/>
      </font>
    </dxf>
    <dxf>
      <font>
        <b val="0"/>
        <i val="0"/>
        <strike val="0"/>
        <condense val="0"/>
        <extend val="0"/>
        <outline val="0"/>
        <shadow val="0"/>
        <u val="none"/>
        <vertAlign val="baseline"/>
        <sz val="11"/>
        <color theme="3"/>
        <name val="Corbel"/>
        <scheme val="minor"/>
      </font>
      <numFmt numFmtId="165" formatCode="#,##0.00\ &quot;€&quot;;;"/>
      <alignment horizontal="right" vertical="center" textRotation="0" wrapText="0" indent="1" justifyLastLine="0" shrinkToFit="0" readingOrder="0"/>
    </dxf>
    <dxf>
      <font>
        <b val="0"/>
        <i val="0"/>
        <strike val="0"/>
        <condense val="0"/>
        <extend val="0"/>
        <outline val="0"/>
        <shadow val="0"/>
        <u val="none"/>
        <vertAlign val="baseline"/>
        <sz val="11"/>
        <color theme="3"/>
        <name val="Corbel"/>
        <scheme val="minor"/>
      </font>
    </dxf>
    <dxf>
      <font>
        <b val="0"/>
        <i val="0"/>
        <strike val="0"/>
        <condense val="0"/>
        <extend val="0"/>
        <outline val="0"/>
        <shadow val="0"/>
        <u val="none"/>
        <vertAlign val="baseline"/>
        <sz val="11"/>
        <color theme="3"/>
        <name val="Corbel"/>
        <scheme val="minor"/>
      </font>
      <numFmt numFmtId="165" formatCode="#,##0.00\ &quot;€&quot;;;"/>
      <alignment horizontal="right" vertical="center" textRotation="0" wrapText="0" indent="1" justifyLastLine="0" shrinkToFit="0" readingOrder="0"/>
    </dxf>
    <dxf>
      <font>
        <b val="0"/>
        <i val="0"/>
        <strike val="0"/>
        <condense val="0"/>
        <extend val="0"/>
        <outline val="0"/>
        <shadow val="0"/>
        <u val="none"/>
        <vertAlign val="baseline"/>
        <sz val="11"/>
        <color theme="3"/>
        <name val="Corbel"/>
        <scheme val="minor"/>
      </font>
    </dxf>
    <dxf>
      <font>
        <b val="0"/>
        <i val="0"/>
        <strike val="0"/>
        <condense val="0"/>
        <extend val="0"/>
        <outline val="0"/>
        <shadow val="0"/>
        <u val="none"/>
        <vertAlign val="baseline"/>
        <sz val="11"/>
        <color theme="3"/>
        <name val="Corbel"/>
        <scheme val="minor"/>
      </font>
      <numFmt numFmtId="165" formatCode="#,##0.00\ &quot;€&quot;;;"/>
      <alignment horizontal="right" vertical="center" textRotation="0" wrapText="0" indent="1" justifyLastLine="0" shrinkToFit="0" readingOrder="0"/>
    </dxf>
    <dxf>
      <font>
        <b val="0"/>
        <i val="0"/>
        <strike val="0"/>
        <condense val="0"/>
        <extend val="0"/>
        <outline val="0"/>
        <shadow val="0"/>
        <u val="none"/>
        <vertAlign val="baseline"/>
        <sz val="11"/>
        <color theme="3"/>
        <name val="Corbel"/>
        <scheme val="minor"/>
      </font>
    </dxf>
    <dxf>
      <font>
        <b val="0"/>
        <i val="0"/>
        <strike val="0"/>
        <condense val="0"/>
        <extend val="0"/>
        <outline val="0"/>
        <shadow val="0"/>
        <u val="none"/>
        <vertAlign val="baseline"/>
        <sz val="11"/>
        <color theme="3"/>
        <name val="Corbel"/>
        <scheme val="minor"/>
      </font>
      <numFmt numFmtId="165" formatCode="#,##0.00\ &quot;€&quot;;;"/>
      <alignment horizontal="right" vertical="center" textRotation="0" wrapText="0" indent="1" justifyLastLine="0" shrinkToFit="0" readingOrder="0"/>
    </dxf>
    <dxf>
      <font>
        <b val="0"/>
        <i val="0"/>
        <strike val="0"/>
        <condense val="0"/>
        <extend val="0"/>
        <outline val="0"/>
        <shadow val="0"/>
        <u val="none"/>
        <vertAlign val="baseline"/>
        <sz val="11"/>
        <color theme="3"/>
        <name val="Corbel"/>
        <scheme val="minor"/>
      </font>
    </dxf>
    <dxf>
      <font>
        <b val="0"/>
        <i val="0"/>
        <strike val="0"/>
        <condense val="0"/>
        <extend val="0"/>
        <outline val="0"/>
        <shadow val="0"/>
        <u val="none"/>
        <vertAlign val="baseline"/>
        <sz val="11"/>
        <color theme="3"/>
        <name val="Corbel"/>
        <scheme val="minor"/>
      </font>
      <numFmt numFmtId="165" formatCode="#,##0.00\ &quot;€&quot;;;"/>
      <alignment horizontal="right" vertical="center" textRotation="0" wrapText="0" indent="1" justifyLastLine="0" shrinkToFit="0" readingOrder="0"/>
    </dxf>
    <dxf>
      <font>
        <b val="0"/>
        <i val="0"/>
        <strike val="0"/>
        <condense val="0"/>
        <extend val="0"/>
        <outline val="0"/>
        <shadow val="0"/>
        <u val="none"/>
        <vertAlign val="baseline"/>
        <sz val="11"/>
        <color theme="3"/>
        <name val="Corbel"/>
        <scheme val="minor"/>
      </font>
    </dxf>
    <dxf>
      <font>
        <b val="0"/>
        <i val="0"/>
        <strike val="0"/>
        <condense val="0"/>
        <extend val="0"/>
        <outline val="0"/>
        <shadow val="0"/>
        <u val="none"/>
        <vertAlign val="baseline"/>
        <sz val="11"/>
        <color theme="3"/>
        <name val="Corbel"/>
        <scheme val="minor"/>
      </font>
      <numFmt numFmtId="165" formatCode="#,##0.00\ &quot;€&quot;;;"/>
      <alignment horizontal="right" vertical="center" textRotation="0" wrapText="0" indent="1" justifyLastLine="0" shrinkToFit="0" readingOrder="0"/>
    </dxf>
    <dxf>
      <font>
        <b val="0"/>
        <i val="0"/>
        <strike val="0"/>
        <condense val="0"/>
        <extend val="0"/>
        <outline val="0"/>
        <shadow val="0"/>
        <u val="none"/>
        <vertAlign val="baseline"/>
        <sz val="11"/>
        <color theme="3"/>
        <name val="Corbel"/>
        <scheme val="minor"/>
      </font>
    </dxf>
    <dxf>
      <numFmt numFmtId="165" formatCode="#,##0.00\ &quot;€&quot;;;"/>
    </dxf>
    <dxf>
      <fill>
        <patternFill patternType="solid">
          <fgColor auto="1"/>
          <bgColor theme="2" tint="-9.9917600024414813E-2"/>
        </patternFill>
      </fill>
    </dxf>
    <dxf>
      <font>
        <b/>
        <i val="0"/>
        <color theme="4" tint="-0.499984740745262"/>
      </font>
      <border>
        <top style="dotted">
          <color theme="3"/>
        </top>
      </border>
    </dxf>
    <dxf>
      <font>
        <b/>
        <i val="0"/>
        <color theme="0" tint="-4.9989318521683403E-2"/>
      </font>
      <fill>
        <patternFill>
          <bgColor theme="3"/>
        </patternFill>
      </fill>
      <border diagonalUp="0" diagonalDown="0">
        <left/>
        <right/>
        <top/>
        <bottom/>
        <vertical/>
        <horizontal/>
      </border>
    </dxf>
    <dxf>
      <border>
        <left style="dotted">
          <color theme="3"/>
        </left>
        <right style="dotted">
          <color theme="3"/>
        </right>
        <bottom style="dotted">
          <color theme="3"/>
        </bottom>
        <vertical style="dotted">
          <color theme="3"/>
        </vertical>
      </border>
    </dxf>
  </dxfs>
  <tableStyles count="1" defaultTableStyle="Formatvorlage &quot;Ausgaben&quot;" defaultPivotStyle="PivotStyleLight16">
    <tableStyle name="Formatvorlage &quot;Ausgaben&quot;" pivot="0" count="4">
      <tableStyleElement type="wholeTable" dxfId="32"/>
      <tableStyleElement type="headerRow" dxfId="31"/>
      <tableStyleElement type="totalRow" dxfId="30"/>
      <tableStyleElement type="firstRowStripe" dxfId="2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AusgabenÜbersicht" displayName="AusgabenÜbersicht" ref="B2:K18" totalsRowCount="1" totalsRowDxfId="28">
  <autoFilter ref="B2:K17"/>
  <tableColumns count="10">
    <tableColumn id="1" name="Datum" dataDxfId="27" totalsRowDxfId="26">
      <calculatedColumnFormula>IFERROR(INDEX(Aufstellung[],ROW(A1),1),"")</calculatedColumnFormula>
    </tableColumn>
    <tableColumn id="9" name="Kfz-Versicherung" totalsRowFunction="sum" dataDxfId="25" totalsRowDxfId="24">
      <calculatedColumnFormula>IFERROR(INDIRECT("Aufstellung[@Betrag]")*(INDIRECT("Aufstellung[@Kategorie]")=KategorieName),"")</calculatedColumnFormula>
    </tableColumn>
    <tableColumn id="10" name="Büromaterial" totalsRowFunction="sum" dataDxfId="23" totalsRowDxfId="22">
      <calculatedColumnFormula>IFERROR(INDIRECT("Aufstellung[@Betrag]")*(INDIRECT("Aufstellung[@Kategorie]")=KategorieName),"")</calculatedColumnFormula>
    </tableColumn>
    <tableColumn id="11" name="Strom/Heizung" totalsRowFunction="sum" dataDxfId="21" totalsRowDxfId="20">
      <calculatedColumnFormula>IFERROR(INDIRECT("Aufstellung[@Betrag]")*(INDIRECT("Aufstellung[@Kategorie]")=KategorieName),"")</calculatedColumnFormula>
    </tableColumn>
    <tableColumn id="12" name="Hypothek" totalsRowFunction="sum" dataDxfId="19" totalsRowDxfId="18">
      <calculatedColumnFormula>IFERROR(INDIRECT("Aufstellung[@Betrag]")*(INDIRECT("Aufstellung[@Kategorie]")=KategorieName),"")</calculatedColumnFormula>
    </tableColumn>
    <tableColumn id="13" name="Telefon" totalsRowFunction="sum" dataDxfId="17" totalsRowDxfId="16">
      <calculatedColumnFormula>IFERROR(INDIRECT("Aufstellung[@Betrag]")*(INDIRECT("Aufstellung[@Kategorie]")=KategorieName),"")</calculatedColumnFormula>
    </tableColumn>
    <tableColumn id="15" name="Leer 1" totalsRowFunction="sum" dataDxfId="15" totalsRowDxfId="14">
      <calculatedColumnFormula>IFERROR(INDIRECT("Aufstellung[@Betrag]")*(INDIRECT("Aufstellung[@Kategorie]")=KategorieName),"")</calculatedColumnFormula>
    </tableColumn>
    <tableColumn id="16" name="Leer 2" totalsRowFunction="sum" dataDxfId="13" totalsRowDxfId="12">
      <calculatedColumnFormula>IFERROR(INDIRECT("Aufstellung[@Betrag]")*(INDIRECT("Aufstellung[@Kategorie]")=KategorieName),"")</calculatedColumnFormula>
    </tableColumn>
    <tableColumn id="17" name="Leer 3" totalsRowFunction="sum" dataDxfId="11" totalsRowDxfId="10">
      <calculatedColumnFormula>IFERROR(INDIRECT("Aufstellung[@Betrag]")*(INDIRECT("Aufstellung[@Kategorie]")=KategorieName),"")</calculatedColumnFormula>
    </tableColumn>
    <tableColumn id="18" name="Leer 4" totalsRowFunction="sum" dataDxfId="9" totalsRowDxfId="8">
      <calculatedColumnFormula>IFERROR(INDIRECT("Aufstellung[@Betrag]")*(INDIRECT("Aufstellung[@Kategorie]")=KategorieName),"")</calculatedColumnFormula>
    </tableColumn>
  </tableColumns>
  <tableStyleInfo name="Formatvorlage &quot;Ausgaben&quot;" showFirstColumn="0" showLastColumn="0" showRowStripes="1" showColumnStripes="0"/>
  <extLst>
    <ext xmlns:x14="http://schemas.microsoft.com/office/spreadsheetml/2009/9/main" uri="{504A1905-F514-4f6f-8877-14C23A59335A}">
      <x14:table altTextSummary="Ändern Sie die Kategorienamen in dieser Tabelle. Der Betrag für die einzelnen Kategorien wird automatisch aktualisiert. Um Kategorien hinzuzufügen, kopieren Sie die letzte Spalte der Tabelle, und fügen Sie sie rechts von der kopierten Spalte ein."/>
    </ext>
  </extLst>
</table>
</file>

<file path=xl/tables/table2.xml><?xml version="1.0" encoding="utf-8"?>
<table xmlns="http://schemas.openxmlformats.org/spreadsheetml/2006/main" id="1" name="Aufstellung" displayName="Aufstellung" ref="B2:F18" totalsRowCount="1" dataDxfId="7" totalsRowDxfId="6">
  <autoFilter ref="B2:F17"/>
  <tableColumns count="5">
    <tableColumn id="1" name="Datum" totalsRowLabel="Summen" totalsRowDxfId="5"/>
    <tableColumn id="2" name="Nummer" dataDxfId="4" totalsRowDxfId="3"/>
    <tableColumn id="3" name="Beschreibung" totalsRowDxfId="2"/>
    <tableColumn id="4" name="Kategorie" totalsRowDxfId="1"/>
    <tableColumn id="5" name="Betrag" totalsRowFunction="sum" totalsRowDxfId="0"/>
  </tableColumns>
  <tableStyleInfo name="Formatvorlage &quot;Ausgaben&quot;" showFirstColumn="0" showLastColumn="0" showRowStripes="1" showColumnStripes="0"/>
  <extLst>
    <ext xmlns:x14="http://schemas.microsoft.com/office/spreadsheetml/2009/9/main" uri="{504A1905-F514-4f6f-8877-14C23A59335A}">
      <x14:table altTextSummary="Geben Sie in dieser Tabelle das Datum, die Nummer, die Beschreibung und den Betrag ein, und wählen Sie die Kategorie aus."/>
    </ext>
  </extLst>
</table>
</file>

<file path=xl/theme/theme1.xml><?xml version="1.0" encoding="utf-8"?>
<a:theme xmlns:a="http://schemas.openxmlformats.org/drawingml/2006/main" name="Office Theme">
  <a:themeElements>
    <a:clrScheme name="Disbursement Journal">
      <a:dk1>
        <a:sysClr val="windowText" lastClr="000000"/>
      </a:dk1>
      <a:lt1>
        <a:sysClr val="window" lastClr="FFFFFF"/>
      </a:lt1>
      <a:dk2>
        <a:srgbClr val="343838"/>
      </a:dk2>
      <a:lt2>
        <a:srgbClr val="F7F7F5"/>
      </a:lt2>
      <a:accent1>
        <a:srgbClr val="1EB4CC"/>
      </a:accent1>
      <a:accent2>
        <a:srgbClr val="96C030"/>
      </a:accent2>
      <a:accent3>
        <a:srgbClr val="F09912"/>
      </a:accent3>
      <a:accent4>
        <a:srgbClr val="DB4D75"/>
      </a:accent4>
      <a:accent5>
        <a:srgbClr val="95519D"/>
      </a:accent5>
      <a:accent6>
        <a:srgbClr val="EBC747"/>
      </a:accent6>
      <a:hlink>
        <a:srgbClr val="00B4CC"/>
      </a:hlink>
      <a:folHlink>
        <a:srgbClr val="95519D"/>
      </a:folHlink>
    </a:clrScheme>
    <a:fontScheme name="Corbel">
      <a:majorFont>
        <a:latin typeface="Corbel" panose="020B0503020204020204"/>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orbel" panose="020B0503020204020204"/>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autoPageBreaks="0" fitToPage="1"/>
  </sheetPr>
  <dimension ref="B1:L18"/>
  <sheetViews>
    <sheetView showGridLines="0" tabSelected="1" zoomScaleNormal="100" workbookViewId="0"/>
  </sheetViews>
  <sheetFormatPr defaultColWidth="18.25" defaultRowHeight="30" customHeight="1" x14ac:dyDescent="0.25"/>
  <cols>
    <col min="1" max="1" width="2.625" customWidth="1"/>
    <col min="12" max="12" width="2.625" customWidth="1"/>
  </cols>
  <sheetData>
    <row r="1" spans="2:12" ht="52.5" customHeight="1" x14ac:dyDescent="0.25">
      <c r="B1" s="17" t="s">
        <v>0</v>
      </c>
      <c r="C1" s="17"/>
      <c r="D1" s="18"/>
      <c r="E1" s="15" t="s">
        <v>4</v>
      </c>
      <c r="F1" s="16"/>
      <c r="G1" s="16"/>
      <c r="H1" s="16"/>
      <c r="I1" s="16"/>
      <c r="J1" s="16"/>
      <c r="K1" s="16"/>
    </row>
    <row r="2" spans="2:12" s="2" customFormat="1" ht="30" customHeight="1" x14ac:dyDescent="0.25">
      <c r="B2" s="12" t="s">
        <v>1</v>
      </c>
      <c r="C2" t="s">
        <v>2</v>
      </c>
      <c r="D2" t="s">
        <v>3</v>
      </c>
      <c r="E2" t="s">
        <v>5</v>
      </c>
      <c r="F2" t="s">
        <v>6</v>
      </c>
      <c r="G2" t="s">
        <v>7</v>
      </c>
      <c r="H2" t="s">
        <v>8</v>
      </c>
      <c r="I2" t="s">
        <v>9</v>
      </c>
      <c r="J2" t="s">
        <v>10</v>
      </c>
      <c r="K2" t="s">
        <v>11</v>
      </c>
      <c r="L2"/>
    </row>
    <row r="3" spans="2:12" s="1" customFormat="1" ht="30" customHeight="1" x14ac:dyDescent="0.25">
      <c r="B3" s="3">
        <f ca="1">IFERROR(INDEX(Aufstellung[],ROW(A1),1),"")</f>
        <v>43194</v>
      </c>
      <c r="C3" s="9">
        <f t="shared" ref="C3:K17" ca="1" si="0">IFERROR(INDIRECT("Aufstellung[@Betrag]")*(INDIRECT("Aufstellung[@Kategorie]")=KategorieName),"")</f>
        <v>0</v>
      </c>
      <c r="D3" s="9">
        <f t="shared" ca="1" si="0"/>
        <v>0</v>
      </c>
      <c r="E3" s="9">
        <f t="shared" ca="1" si="0"/>
        <v>0</v>
      </c>
      <c r="F3" s="9">
        <f t="shared" ca="1" si="0"/>
        <v>1200</v>
      </c>
      <c r="G3" s="9">
        <f t="shared" ca="1" si="0"/>
        <v>0</v>
      </c>
      <c r="H3" s="9">
        <f t="shared" ca="1" si="0"/>
        <v>0</v>
      </c>
      <c r="I3" s="9">
        <f t="shared" ca="1" si="0"/>
        <v>0</v>
      </c>
      <c r="J3" s="9">
        <f t="shared" ca="1" si="0"/>
        <v>0</v>
      </c>
      <c r="K3" s="9">
        <f t="shared" ca="1" si="0"/>
        <v>0</v>
      </c>
      <c r="L3"/>
    </row>
    <row r="4" spans="2:12" s="1" customFormat="1" ht="30" customHeight="1" x14ac:dyDescent="0.25">
      <c r="B4" s="3">
        <f ca="1">IFERROR(INDEX(Aufstellung[],ROW(A2),1),"")</f>
        <v>43199</v>
      </c>
      <c r="C4" s="9">
        <f t="shared" ca="1" si="0"/>
        <v>0</v>
      </c>
      <c r="D4" s="9">
        <f t="shared" ca="1" si="0"/>
        <v>0</v>
      </c>
      <c r="E4" s="9">
        <f t="shared" ca="1" si="0"/>
        <v>85</v>
      </c>
      <c r="F4" s="9">
        <f t="shared" ca="1" si="0"/>
        <v>0</v>
      </c>
      <c r="G4" s="9">
        <f t="shared" ca="1" si="0"/>
        <v>0</v>
      </c>
      <c r="H4" s="9">
        <f t="shared" ca="1" si="0"/>
        <v>0</v>
      </c>
      <c r="I4" s="9">
        <f t="shared" ca="1" si="0"/>
        <v>0</v>
      </c>
      <c r="J4" s="9">
        <f t="shared" ca="1" si="0"/>
        <v>0</v>
      </c>
      <c r="K4" s="9">
        <f t="shared" ca="1" si="0"/>
        <v>0</v>
      </c>
      <c r="L4"/>
    </row>
    <row r="5" spans="2:12" s="1" customFormat="1" ht="30" customHeight="1" x14ac:dyDescent="0.25">
      <c r="B5" s="3">
        <f ca="1">IFERROR(INDEX(Aufstellung[],ROW(A3),1),"")</f>
        <v>43204</v>
      </c>
      <c r="C5" s="9">
        <f t="shared" ca="1" si="0"/>
        <v>100</v>
      </c>
      <c r="D5" s="9">
        <f t="shared" ca="1" si="0"/>
        <v>0</v>
      </c>
      <c r="E5" s="9">
        <f t="shared" ca="1" si="0"/>
        <v>0</v>
      </c>
      <c r="F5" s="9">
        <f t="shared" ca="1" si="0"/>
        <v>0</v>
      </c>
      <c r="G5" s="9">
        <f t="shared" ca="1" si="0"/>
        <v>0</v>
      </c>
      <c r="H5" s="9">
        <f t="shared" ca="1" si="0"/>
        <v>0</v>
      </c>
      <c r="I5" s="9">
        <f t="shared" ca="1" si="0"/>
        <v>0</v>
      </c>
      <c r="J5" s="9">
        <f t="shared" ca="1" si="0"/>
        <v>0</v>
      </c>
      <c r="K5" s="9">
        <f t="shared" ca="1" si="0"/>
        <v>0</v>
      </c>
      <c r="L5"/>
    </row>
    <row r="6" spans="2:12" s="1" customFormat="1" ht="30" customHeight="1" x14ac:dyDescent="0.25">
      <c r="B6" s="3">
        <f ca="1">IFERROR(INDEX(Aufstellung[],ROW(A4),1),"")</f>
        <v>43209</v>
      </c>
      <c r="C6" s="9">
        <f t="shared" ca="1" si="0"/>
        <v>0</v>
      </c>
      <c r="D6" s="9">
        <f t="shared" ca="1" si="0"/>
        <v>0</v>
      </c>
      <c r="E6" s="9">
        <f t="shared" ca="1" si="0"/>
        <v>0</v>
      </c>
      <c r="F6" s="9">
        <f t="shared" ca="1" si="0"/>
        <v>1200</v>
      </c>
      <c r="G6" s="9">
        <f t="shared" ca="1" si="0"/>
        <v>0</v>
      </c>
      <c r="H6" s="9">
        <f t="shared" ca="1" si="0"/>
        <v>0</v>
      </c>
      <c r="I6" s="9">
        <f t="shared" ca="1" si="0"/>
        <v>0</v>
      </c>
      <c r="J6" s="9">
        <f t="shared" ca="1" si="0"/>
        <v>0</v>
      </c>
      <c r="K6" s="9">
        <f t="shared" ca="1" si="0"/>
        <v>0</v>
      </c>
      <c r="L6"/>
    </row>
    <row r="7" spans="2:12" s="1" customFormat="1" ht="30" customHeight="1" x14ac:dyDescent="0.25">
      <c r="B7" s="3">
        <f ca="1">IFERROR(INDEX(Aufstellung[],ROW(A5),1),"")</f>
        <v>43214</v>
      </c>
      <c r="C7" s="9">
        <f t="shared" ca="1" si="0"/>
        <v>0</v>
      </c>
      <c r="D7" s="9">
        <f t="shared" ca="1" si="0"/>
        <v>0</v>
      </c>
      <c r="E7" s="9">
        <f t="shared" ca="1" si="0"/>
        <v>0</v>
      </c>
      <c r="F7" s="9">
        <f t="shared" ca="1" si="0"/>
        <v>99</v>
      </c>
      <c r="G7" s="9">
        <f t="shared" ca="1" si="0"/>
        <v>0</v>
      </c>
      <c r="H7" s="9">
        <f t="shared" ca="1" si="0"/>
        <v>0</v>
      </c>
      <c r="I7" s="9">
        <f t="shared" ca="1" si="0"/>
        <v>0</v>
      </c>
      <c r="J7" s="9">
        <f t="shared" ca="1" si="0"/>
        <v>0</v>
      </c>
      <c r="K7" s="9">
        <f t="shared" ca="1" si="0"/>
        <v>0</v>
      </c>
      <c r="L7"/>
    </row>
    <row r="8" spans="2:12" s="1" customFormat="1" ht="30" customHeight="1" x14ac:dyDescent="0.25">
      <c r="B8" s="3">
        <f ca="1">IFERROR(INDEX(Aufstellung[],ROW(A6),1),"")</f>
        <v>43219</v>
      </c>
      <c r="C8" s="9">
        <f t="shared" ca="1" si="0"/>
        <v>0</v>
      </c>
      <c r="D8" s="9">
        <f t="shared" ca="1" si="0"/>
        <v>0</v>
      </c>
      <c r="E8" s="9">
        <f t="shared" ca="1" si="0"/>
        <v>0</v>
      </c>
      <c r="F8" s="9">
        <f t="shared" ca="1" si="0"/>
        <v>0</v>
      </c>
      <c r="G8" s="9">
        <f t="shared" ca="1" si="0"/>
        <v>68</v>
      </c>
      <c r="H8" s="9">
        <f t="shared" ca="1" si="0"/>
        <v>0</v>
      </c>
      <c r="I8" s="9">
        <f t="shared" ca="1" si="0"/>
        <v>0</v>
      </c>
      <c r="J8" s="9">
        <f t="shared" ca="1" si="0"/>
        <v>0</v>
      </c>
      <c r="K8" s="9">
        <f t="shared" ca="1" si="0"/>
        <v>0</v>
      </c>
      <c r="L8"/>
    </row>
    <row r="9" spans="2:12" s="1" customFormat="1" ht="30" customHeight="1" x14ac:dyDescent="0.25">
      <c r="B9" s="3">
        <f ca="1">IFERROR(INDEX(Aufstellung[],ROW(A7),1),"")</f>
        <v>43224</v>
      </c>
      <c r="C9" s="9">
        <f t="shared" ca="1" si="0"/>
        <v>100</v>
      </c>
      <c r="D9" s="9">
        <f t="shared" ca="1" si="0"/>
        <v>0</v>
      </c>
      <c r="E9" s="9">
        <f t="shared" ca="1" si="0"/>
        <v>0</v>
      </c>
      <c r="F9" s="9">
        <f t="shared" ca="1" si="0"/>
        <v>0</v>
      </c>
      <c r="G9" s="9">
        <f t="shared" ca="1" si="0"/>
        <v>0</v>
      </c>
      <c r="H9" s="9">
        <f t="shared" ca="1" si="0"/>
        <v>0</v>
      </c>
      <c r="I9" s="9">
        <f t="shared" ca="1" si="0"/>
        <v>0</v>
      </c>
      <c r="J9" s="9">
        <f t="shared" ca="1" si="0"/>
        <v>0</v>
      </c>
      <c r="K9" s="9">
        <f t="shared" ca="1" si="0"/>
        <v>0</v>
      </c>
      <c r="L9"/>
    </row>
    <row r="10" spans="2:12" s="1" customFormat="1" ht="30" customHeight="1" x14ac:dyDescent="0.25">
      <c r="B10" s="3">
        <f ca="1">IFERROR(INDEX(Aufstellung[],ROW(A8),1),"")</f>
        <v>43229</v>
      </c>
      <c r="C10" s="9">
        <f t="shared" ca="1" si="0"/>
        <v>0</v>
      </c>
      <c r="D10" s="9">
        <f t="shared" ca="1" si="0"/>
        <v>345</v>
      </c>
      <c r="E10" s="9">
        <f t="shared" ca="1" si="0"/>
        <v>0</v>
      </c>
      <c r="F10" s="9">
        <f t="shared" ca="1" si="0"/>
        <v>0</v>
      </c>
      <c r="G10" s="9">
        <f t="shared" ca="1" si="0"/>
        <v>0</v>
      </c>
      <c r="H10" s="9">
        <f t="shared" ca="1" si="0"/>
        <v>0</v>
      </c>
      <c r="I10" s="9">
        <f t="shared" ca="1" si="0"/>
        <v>0</v>
      </c>
      <c r="J10" s="9">
        <f t="shared" ca="1" si="0"/>
        <v>0</v>
      </c>
      <c r="K10" s="9">
        <f t="shared" ca="1" si="0"/>
        <v>0</v>
      </c>
      <c r="L10"/>
    </row>
    <row r="11" spans="2:12" s="1" customFormat="1" ht="30" customHeight="1" x14ac:dyDescent="0.25">
      <c r="B11" s="3">
        <f ca="1">IFERROR(INDEX(Aufstellung[],ROW(A9),1),"")</f>
        <v>43234</v>
      </c>
      <c r="C11" s="9">
        <f t="shared" ca="1" si="0"/>
        <v>0</v>
      </c>
      <c r="D11" s="9">
        <f t="shared" ca="1" si="0"/>
        <v>0</v>
      </c>
      <c r="E11" s="9">
        <f t="shared" ca="1" si="0"/>
        <v>0</v>
      </c>
      <c r="F11" s="9">
        <f t="shared" ca="1" si="0"/>
        <v>1200</v>
      </c>
      <c r="G11" s="9">
        <f t="shared" ca="1" si="0"/>
        <v>0</v>
      </c>
      <c r="H11" s="9">
        <f t="shared" ca="1" si="0"/>
        <v>0</v>
      </c>
      <c r="I11" s="9">
        <f t="shared" ca="1" si="0"/>
        <v>0</v>
      </c>
      <c r="J11" s="9">
        <f t="shared" ca="1" si="0"/>
        <v>0</v>
      </c>
      <c r="K11" s="9">
        <f t="shared" ca="1" si="0"/>
        <v>0</v>
      </c>
      <c r="L11"/>
    </row>
    <row r="12" spans="2:12" s="1" customFormat="1" ht="30" customHeight="1" x14ac:dyDescent="0.25">
      <c r="B12" s="3">
        <f ca="1">IFERROR(INDEX(Aufstellung[],ROW(A10),1),"")</f>
        <v>43239</v>
      </c>
      <c r="C12" s="9">
        <f t="shared" ca="1" si="0"/>
        <v>0</v>
      </c>
      <c r="D12" s="9">
        <f t="shared" ca="1" si="0"/>
        <v>0</v>
      </c>
      <c r="E12" s="9">
        <f t="shared" ca="1" si="0"/>
        <v>74</v>
      </c>
      <c r="F12" s="9">
        <f t="shared" ca="1" si="0"/>
        <v>0</v>
      </c>
      <c r="G12" s="9">
        <f t="shared" ca="1" si="0"/>
        <v>0</v>
      </c>
      <c r="H12" s="9">
        <f t="shared" ca="1" si="0"/>
        <v>0</v>
      </c>
      <c r="I12" s="9">
        <f t="shared" ca="1" si="0"/>
        <v>0</v>
      </c>
      <c r="J12" s="9">
        <f t="shared" ca="1" si="0"/>
        <v>0</v>
      </c>
      <c r="K12" s="9">
        <f t="shared" ca="1" si="0"/>
        <v>0</v>
      </c>
      <c r="L12"/>
    </row>
    <row r="13" spans="2:12" s="1" customFormat="1" ht="30" customHeight="1" x14ac:dyDescent="0.25">
      <c r="B13" s="3">
        <f ca="1">IFERROR(INDEX(Aufstellung[],ROW(A11),1),"")</f>
        <v>43244</v>
      </c>
      <c r="C13" s="9">
        <f t="shared" ca="1" si="0"/>
        <v>0</v>
      </c>
      <c r="D13" s="9">
        <f t="shared" ca="1" si="0"/>
        <v>0</v>
      </c>
      <c r="E13" s="9">
        <f t="shared" ca="1" si="0"/>
        <v>0</v>
      </c>
      <c r="F13" s="9">
        <f t="shared" ca="1" si="0"/>
        <v>0</v>
      </c>
      <c r="G13" s="9">
        <f t="shared" ca="1" si="0"/>
        <v>123</v>
      </c>
      <c r="H13" s="9">
        <f t="shared" ca="1" si="0"/>
        <v>0</v>
      </c>
      <c r="I13" s="9">
        <f t="shared" ca="1" si="0"/>
        <v>0</v>
      </c>
      <c r="J13" s="9">
        <f t="shared" ca="1" si="0"/>
        <v>0</v>
      </c>
      <c r="K13" s="9">
        <f t="shared" ca="1" si="0"/>
        <v>0</v>
      </c>
      <c r="L13"/>
    </row>
    <row r="14" spans="2:12" s="1" customFormat="1" ht="30" customHeight="1" x14ac:dyDescent="0.25">
      <c r="B14" s="3">
        <f ca="1">IFERROR(INDEX(Aufstellung[],ROW(A12),1),"")</f>
        <v>43249</v>
      </c>
      <c r="C14" s="9">
        <f t="shared" ca="1" si="0"/>
        <v>0</v>
      </c>
      <c r="D14" s="9">
        <f t="shared" ca="1" si="0"/>
        <v>99</v>
      </c>
      <c r="E14" s="9">
        <f t="shared" ca="1" si="0"/>
        <v>0</v>
      </c>
      <c r="F14" s="9">
        <f t="shared" ca="1" si="0"/>
        <v>0</v>
      </c>
      <c r="G14" s="9">
        <f t="shared" ca="1" si="0"/>
        <v>0</v>
      </c>
      <c r="H14" s="9">
        <f t="shared" ca="1" si="0"/>
        <v>0</v>
      </c>
      <c r="I14" s="9">
        <f t="shared" ca="1" si="0"/>
        <v>0</v>
      </c>
      <c r="J14" s="9">
        <f t="shared" ca="1" si="0"/>
        <v>0</v>
      </c>
      <c r="K14" s="9">
        <f t="shared" ca="1" si="0"/>
        <v>0</v>
      </c>
      <c r="L14"/>
    </row>
    <row r="15" spans="2:12" s="1" customFormat="1" ht="30" customHeight="1" x14ac:dyDescent="0.25">
      <c r="B15" s="3">
        <f ca="1">IFERROR(INDEX(Aufstellung[],ROW(A13),1),"")</f>
        <v>43254</v>
      </c>
      <c r="C15" s="9">
        <f t="shared" ca="1" si="0"/>
        <v>100</v>
      </c>
      <c r="D15" s="9">
        <f t="shared" ca="1" si="0"/>
        <v>0</v>
      </c>
      <c r="E15" s="9">
        <f t="shared" ca="1" si="0"/>
        <v>0</v>
      </c>
      <c r="F15" s="9">
        <f t="shared" ca="1" si="0"/>
        <v>0</v>
      </c>
      <c r="G15" s="9">
        <f t="shared" ca="1" si="0"/>
        <v>0</v>
      </c>
      <c r="H15" s="9">
        <f t="shared" ca="1" si="0"/>
        <v>0</v>
      </c>
      <c r="I15" s="9">
        <f t="shared" ca="1" si="0"/>
        <v>0</v>
      </c>
      <c r="J15" s="9">
        <f t="shared" ca="1" si="0"/>
        <v>0</v>
      </c>
      <c r="K15" s="9">
        <f t="shared" ca="1" si="0"/>
        <v>0</v>
      </c>
      <c r="L15"/>
    </row>
    <row r="16" spans="2:12" s="1" customFormat="1" ht="30" customHeight="1" x14ac:dyDescent="0.25">
      <c r="B16" s="3">
        <f ca="1">IFERROR(INDEX(Aufstellung[],ROW(A14),1),"")</f>
        <v>43259</v>
      </c>
      <c r="C16" s="9">
        <f t="shared" ca="1" si="0"/>
        <v>0</v>
      </c>
      <c r="D16" s="9">
        <f t="shared" ca="1" si="0"/>
        <v>0</v>
      </c>
      <c r="E16" s="9">
        <f t="shared" ca="1" si="0"/>
        <v>0</v>
      </c>
      <c r="F16" s="9">
        <f t="shared" ca="1" si="0"/>
        <v>1200</v>
      </c>
      <c r="G16" s="9">
        <f t="shared" ca="1" si="0"/>
        <v>0</v>
      </c>
      <c r="H16" s="9">
        <f t="shared" ca="1" si="0"/>
        <v>0</v>
      </c>
      <c r="I16" s="9">
        <f t="shared" ca="1" si="0"/>
        <v>0</v>
      </c>
      <c r="J16" s="9">
        <f t="shared" ca="1" si="0"/>
        <v>0</v>
      </c>
      <c r="K16" s="9">
        <f t="shared" ca="1" si="0"/>
        <v>0</v>
      </c>
      <c r="L16"/>
    </row>
    <row r="17" spans="2:12" s="1" customFormat="1" ht="30" customHeight="1" x14ac:dyDescent="0.25">
      <c r="B17" s="3">
        <f ca="1">IFERROR(INDEX(Aufstellung[],ROW(A15),1),"")</f>
        <v>43264</v>
      </c>
      <c r="C17" s="9">
        <f t="shared" ca="1" si="0"/>
        <v>0</v>
      </c>
      <c r="D17" s="9">
        <f t="shared" ca="1" si="0"/>
        <v>128</v>
      </c>
      <c r="E17" s="9">
        <f t="shared" ca="1" si="0"/>
        <v>0</v>
      </c>
      <c r="F17" s="9">
        <f t="shared" ca="1" si="0"/>
        <v>0</v>
      </c>
      <c r="G17" s="9">
        <f t="shared" ca="1" si="0"/>
        <v>0</v>
      </c>
      <c r="H17" s="9">
        <f t="shared" ca="1" si="0"/>
        <v>0</v>
      </c>
      <c r="I17" s="9">
        <f t="shared" ca="1" si="0"/>
        <v>0</v>
      </c>
      <c r="J17" s="9">
        <f t="shared" ca="1" si="0"/>
        <v>0</v>
      </c>
      <c r="K17" s="9">
        <f t="shared" ca="1" si="0"/>
        <v>0</v>
      </c>
      <c r="L17"/>
    </row>
    <row r="18" spans="2:12" ht="30" customHeight="1" x14ac:dyDescent="0.25">
      <c r="B18" s="14"/>
      <c r="C18" s="14">
        <f ca="1">SUBTOTAL(109,AusgabenÜbersicht[Kfz-Versicherung])</f>
        <v>300</v>
      </c>
      <c r="D18" s="14">
        <f ca="1">SUBTOTAL(109,AusgabenÜbersicht[Büromaterial])</f>
        <v>572</v>
      </c>
      <c r="E18" s="14">
        <f ca="1">SUBTOTAL(109,AusgabenÜbersicht[Strom/Heizung])</f>
        <v>159</v>
      </c>
      <c r="F18" s="14">
        <f ca="1">SUBTOTAL(109,AusgabenÜbersicht[Hypothek])</f>
        <v>4899</v>
      </c>
      <c r="G18" s="14">
        <f ca="1">SUBTOTAL(109,AusgabenÜbersicht[Telefon])</f>
        <v>191</v>
      </c>
      <c r="H18" s="14">
        <f ca="1">SUBTOTAL(109,AusgabenÜbersicht[Leer 1])</f>
        <v>0</v>
      </c>
      <c r="I18" s="14">
        <f ca="1">SUBTOTAL(109,AusgabenÜbersicht[Leer 2])</f>
        <v>0</v>
      </c>
      <c r="J18" s="14">
        <f ca="1">SUBTOTAL(109,AusgabenÜbersicht[Leer 3])</f>
        <v>0</v>
      </c>
      <c r="K18" s="14">
        <f ca="1">SUBTOTAL(109,AusgabenÜbersicht[Leer 4])</f>
        <v>0</v>
      </c>
    </row>
  </sheetData>
  <dataConsolidate/>
  <mergeCells count="2">
    <mergeCell ref="E1:K1"/>
    <mergeCell ref="B1:D1"/>
  </mergeCells>
  <dataValidations count="5">
    <dataValidation allowBlank="1" showInputMessage="1" showErrorMessage="1" prompt="Erstellen Sie in dieser Arbeitsmappe ein Ausgabenjournal. Ändern Sie die Kategorien in der Übersichtstabelle auf diesem Arbeitsblatt. Anweisungen befinden sich in Zelle E1" sqref="A1"/>
    <dataValidation allowBlank="1" showInputMessage="1" showErrorMessage="1" prompt="Passen Sie die Kategorien in dieser Zeile an, um die Kategorien auf dem Arbeitsblatt &quot;Ausgabenjournal&quot; zu aktualisieren. Spaltenbeträge werden automatisch aktualisiert." sqref="C2"/>
    <dataValidation allowBlank="1" showInputMessage="1" showErrorMessage="1" prompt="Der Betrag für diese Kategorie wird in dieser Spalte unter dieser Überschrift automatisch aktualisiert." sqref="D2:K2"/>
    <dataValidation allowBlank="1" showInputMessage="1" showErrorMessage="1" prompt="Der Titel dieses Arbeitsblatts befindet sich in dieser Zelle. Der Ausgabenbetrag für die einzelnen Kategorien wird in der Tabelle unten automatisch aktualisiert." sqref="B1:D1"/>
    <dataValidation allowBlank="1" showInputMessage="1" showErrorMessage="1" prompt="Automatisch aktualisierte Datumsangaben aus dem Arbeitsblatt &quot;Ausgabenjournal&quot;. Passen Sie die Kategorien in den Zellen rechts an. Verwenden Sie Überschriftsfilter, um bestimmte Einträge zu finden." sqref="B2"/>
  </dataValidations>
  <printOptions horizontalCentered="1"/>
  <pageMargins left="0.5" right="0.5" top="0.75" bottom="0.75" header="0.3" footer="0.3"/>
  <pageSetup paperSize="9" fitToHeight="0" orientation="landscape" r:id="rId1"/>
  <headerFooter differentFirst="1">
    <oddFooter>Page &amp;P of &amp;N</oddFooter>
  </headerFooter>
  <ignoredErrors>
    <ignoredError sqref="B3:B17" emptyCellReference="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B1:F18"/>
  <sheetViews>
    <sheetView showGridLines="0" zoomScaleNormal="100" workbookViewId="0"/>
  </sheetViews>
  <sheetFormatPr defaultColWidth="18.25" defaultRowHeight="30" customHeight="1" x14ac:dyDescent="0.25"/>
  <cols>
    <col min="1" max="1" width="2.625" customWidth="1"/>
    <col min="2" max="2" width="14.375" customWidth="1"/>
    <col min="3" max="3" width="11.75" customWidth="1"/>
    <col min="4" max="4" width="26.5" customWidth="1"/>
    <col min="7" max="7" width="2.625" customWidth="1"/>
  </cols>
  <sheetData>
    <row r="1" spans="2:6" ht="52.5" customHeight="1" x14ac:dyDescent="0.25">
      <c r="B1" s="17" t="s">
        <v>12</v>
      </c>
      <c r="C1" s="17"/>
      <c r="D1" s="17"/>
    </row>
    <row r="2" spans="2:6" s="2" customFormat="1" ht="30" customHeight="1" x14ac:dyDescent="0.25">
      <c r="B2" t="s">
        <v>1</v>
      </c>
      <c r="C2" t="s">
        <v>14</v>
      </c>
      <c r="D2" t="s">
        <v>16</v>
      </c>
      <c r="E2" t="s">
        <v>22</v>
      </c>
      <c r="F2" t="s">
        <v>23</v>
      </c>
    </row>
    <row r="3" spans="2:6" s="1" customFormat="1" ht="30" customHeight="1" x14ac:dyDescent="0.25">
      <c r="B3" s="3">
        <f ca="1">TODAY()-70</f>
        <v>43194</v>
      </c>
      <c r="C3" s="7" t="s">
        <v>15</v>
      </c>
      <c r="D3" t="s">
        <v>17</v>
      </c>
      <c r="E3" s="4" t="s">
        <v>6</v>
      </c>
      <c r="F3" s="9">
        <v>1200</v>
      </c>
    </row>
    <row r="4" spans="2:6" s="1" customFormat="1" ht="30" customHeight="1" x14ac:dyDescent="0.25">
      <c r="B4" s="3">
        <f ca="1">TODAY()-65</f>
        <v>43199</v>
      </c>
      <c r="C4" s="7">
        <v>101</v>
      </c>
      <c r="D4" t="s">
        <v>18</v>
      </c>
      <c r="E4" s="4" t="s">
        <v>5</v>
      </c>
      <c r="F4" s="9">
        <v>85</v>
      </c>
    </row>
    <row r="5" spans="2:6" s="1" customFormat="1" ht="30" customHeight="1" x14ac:dyDescent="0.25">
      <c r="B5" s="3">
        <f ca="1">TODAY()-60</f>
        <v>43204</v>
      </c>
      <c r="C5" s="7">
        <v>102</v>
      </c>
      <c r="D5" t="s">
        <v>19</v>
      </c>
      <c r="E5" s="4" t="s">
        <v>2</v>
      </c>
      <c r="F5" s="9">
        <v>100</v>
      </c>
    </row>
    <row r="6" spans="2:6" s="1" customFormat="1" ht="30" customHeight="1" x14ac:dyDescent="0.25">
      <c r="B6" s="3">
        <f ca="1">TODAY()-55</f>
        <v>43209</v>
      </c>
      <c r="C6" s="7">
        <v>103</v>
      </c>
      <c r="D6" t="s">
        <v>17</v>
      </c>
      <c r="E6" s="4" t="s">
        <v>6</v>
      </c>
      <c r="F6" s="9">
        <v>1200</v>
      </c>
    </row>
    <row r="7" spans="2:6" s="1" customFormat="1" ht="30" customHeight="1" x14ac:dyDescent="0.25">
      <c r="B7" s="3">
        <f ca="1">TODAY()-50</f>
        <v>43214</v>
      </c>
      <c r="C7" s="7">
        <v>104</v>
      </c>
      <c r="D7" t="s">
        <v>18</v>
      </c>
      <c r="E7" s="4" t="s">
        <v>6</v>
      </c>
      <c r="F7" s="9">
        <v>99</v>
      </c>
    </row>
    <row r="8" spans="2:6" s="1" customFormat="1" ht="30" customHeight="1" x14ac:dyDescent="0.25">
      <c r="B8" s="3">
        <f ca="1">TODAY()-45</f>
        <v>43219</v>
      </c>
      <c r="C8" s="7">
        <v>105</v>
      </c>
      <c r="D8" t="s">
        <v>20</v>
      </c>
      <c r="E8" s="4" t="s">
        <v>7</v>
      </c>
      <c r="F8" s="9">
        <v>68</v>
      </c>
    </row>
    <row r="9" spans="2:6" s="1" customFormat="1" ht="30" customHeight="1" x14ac:dyDescent="0.25">
      <c r="B9" s="3">
        <f ca="1">TODAY()-40</f>
        <v>43224</v>
      </c>
      <c r="C9" s="7">
        <v>106</v>
      </c>
      <c r="D9" t="s">
        <v>19</v>
      </c>
      <c r="E9" s="4" t="s">
        <v>2</v>
      </c>
      <c r="F9" s="9">
        <v>100</v>
      </c>
    </row>
    <row r="10" spans="2:6" s="1" customFormat="1" ht="30" customHeight="1" x14ac:dyDescent="0.25">
      <c r="B10" s="3">
        <f ca="1">TODAY()-35</f>
        <v>43229</v>
      </c>
      <c r="C10" s="7">
        <v>107</v>
      </c>
      <c r="D10" t="s">
        <v>21</v>
      </c>
      <c r="E10" s="4" t="s">
        <v>3</v>
      </c>
      <c r="F10" s="9">
        <v>345</v>
      </c>
    </row>
    <row r="11" spans="2:6" s="1" customFormat="1" ht="30" customHeight="1" x14ac:dyDescent="0.25">
      <c r="B11" s="3">
        <f ca="1">TODAY()-30</f>
        <v>43234</v>
      </c>
      <c r="C11" s="7">
        <v>110</v>
      </c>
      <c r="D11" t="s">
        <v>17</v>
      </c>
      <c r="E11" s="4" t="s">
        <v>6</v>
      </c>
      <c r="F11" s="9">
        <v>1200</v>
      </c>
    </row>
    <row r="12" spans="2:6" s="1" customFormat="1" ht="30" customHeight="1" x14ac:dyDescent="0.25">
      <c r="B12" s="3">
        <f ca="1">TODAY()-25</f>
        <v>43239</v>
      </c>
      <c r="C12" s="8">
        <v>111</v>
      </c>
      <c r="D12" t="s">
        <v>18</v>
      </c>
      <c r="E12" s="5" t="s">
        <v>5</v>
      </c>
      <c r="F12" s="9">
        <v>74</v>
      </c>
    </row>
    <row r="13" spans="2:6" s="1" customFormat="1" ht="30" customHeight="1" x14ac:dyDescent="0.25">
      <c r="B13" s="3">
        <f ca="1">TODAY()-20</f>
        <v>43244</v>
      </c>
      <c r="C13" s="7">
        <v>108</v>
      </c>
      <c r="D13" t="s">
        <v>20</v>
      </c>
      <c r="E13" s="4" t="s">
        <v>7</v>
      </c>
      <c r="F13" s="9">
        <v>123</v>
      </c>
    </row>
    <row r="14" spans="2:6" s="1" customFormat="1" ht="30" customHeight="1" x14ac:dyDescent="0.25">
      <c r="B14" s="3">
        <f ca="1">TODAY()-15</f>
        <v>43249</v>
      </c>
      <c r="C14" s="8">
        <v>109</v>
      </c>
      <c r="D14" t="s">
        <v>21</v>
      </c>
      <c r="E14" s="5" t="s">
        <v>3</v>
      </c>
      <c r="F14" s="9">
        <v>99</v>
      </c>
    </row>
    <row r="15" spans="2:6" s="1" customFormat="1" ht="30" customHeight="1" x14ac:dyDescent="0.25">
      <c r="B15" s="6">
        <f ca="1">TODAY()-10</f>
        <v>43254</v>
      </c>
      <c r="C15" s="8">
        <v>112</v>
      </c>
      <c r="D15" t="s">
        <v>19</v>
      </c>
      <c r="E15" s="5" t="s">
        <v>2</v>
      </c>
      <c r="F15" s="9">
        <v>100</v>
      </c>
    </row>
    <row r="16" spans="2:6" s="1" customFormat="1" ht="30" customHeight="1" x14ac:dyDescent="0.25">
      <c r="B16" s="6">
        <f ca="1">TODAY()-5</f>
        <v>43259</v>
      </c>
      <c r="C16" s="8">
        <v>113</v>
      </c>
      <c r="D16" t="s">
        <v>17</v>
      </c>
      <c r="E16" s="5" t="s">
        <v>6</v>
      </c>
      <c r="F16" s="9">
        <v>1200</v>
      </c>
    </row>
    <row r="17" spans="2:6" s="1" customFormat="1" ht="30" customHeight="1" x14ac:dyDescent="0.25">
      <c r="B17" s="6">
        <f ca="1">TODAY()</f>
        <v>43264</v>
      </c>
      <c r="C17" s="8">
        <v>114</v>
      </c>
      <c r="D17" t="s">
        <v>21</v>
      </c>
      <c r="E17" s="5" t="s">
        <v>3</v>
      </c>
      <c r="F17" s="9">
        <v>128</v>
      </c>
    </row>
    <row r="18" spans="2:6" ht="30" customHeight="1" x14ac:dyDescent="0.25">
      <c r="B18" s="11" t="s">
        <v>13</v>
      </c>
      <c r="C18" s="10"/>
      <c r="D18" s="10"/>
      <c r="E18" s="10"/>
      <c r="F18" s="13">
        <f>SUBTOTAL(109,Aufstellung[Betrag])</f>
        <v>6121</v>
      </c>
    </row>
  </sheetData>
  <dataConsolidate/>
  <mergeCells count="1">
    <mergeCell ref="B1:D1"/>
  </mergeCells>
  <dataValidations count="8">
    <dataValidation allowBlank="1" showInputMessage="1" showErrorMessage="1" prompt="Erstellen Sie auf diesem Arbeitsblatt ein Ausgabenjournal. Geben Sie die Ausgabendetails in der Aufstellungstabelle ein." sqref="A1"/>
    <dataValidation allowBlank="1" showInputMessage="1" showErrorMessage="1" prompt="Geben Sie in dieser Spalte unter dieser Überschrift das Datum ein. Verwenden Sie Überschriftsfilter, um bestimmte Einträge zu finden." sqref="B2"/>
    <dataValidation allowBlank="1" showInputMessage="1" showErrorMessage="1" prompt="Geben Sie in dieser Spalte unter dieser Überschrift die Nummer ein." sqref="C2"/>
    <dataValidation allowBlank="1" showInputMessage="1" showErrorMessage="1" prompt="Geben Sie in dieser Spalte unter dieser Überschrift eine Beschreibung ein." sqref="D2"/>
    <dataValidation allowBlank="1" showInputMessage="1" showErrorMessage="1" prompt="Wählen Sie in dieser Spalte unter dieser Überschrift die Kategorie aus. Drücken Sie ALT+NACH-UNTEN, um Optionen anzuzeigen, und dann NACH-UNTEN und EINGABE, um die Auswahl zu treffen." sqref="E2"/>
    <dataValidation allowBlank="1" showInputMessage="1" showErrorMessage="1" prompt="Geben Sie in dieser Spalte unter dieser Überschrift den Betrag ein." sqref="F2"/>
    <dataValidation allowBlank="1" showInputMessage="1" showErrorMessage="1" prompt="Der Titel dieses Arbeitsblatts befindet sich in dieser Zelle." sqref="B1:D1"/>
    <dataValidation type="list" errorStyle="warning" allowBlank="1" showInputMessage="1" showErrorMessage="1" error="Wählen Sie die Kategorie aus der Liste aus. Wählen Sie ABBRECHEN aus, drücken Sie ALT+NACH-UNTEN, um die Optionen anzuzeigen, und dann NACH-UNTEN und EINGABE, um die Auswahl zu treffen." sqref="E3:E17">
      <formula1>Kategorien</formula1>
    </dataValidation>
  </dataValidations>
  <printOptions horizontalCentered="1"/>
  <pageMargins left="0.5" right="0.5" top="0.75" bottom="0.75" header="0.3" footer="0.3"/>
  <pageSetup paperSize="9" fitToHeight="0" orientation="portrait" r:id="rId1"/>
  <headerFooter differentFirst="1">
    <oddFooter>Page &amp;P of &amp;N</oddFooter>
  </headerFooter>
  <ignoredErrors>
    <ignoredError sqref="C3" numberStoredAsText="1"/>
  </ignoredErrors>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Ausgabenübersicht</vt:lpstr>
      <vt:lpstr>Ausgabenjournal</vt:lpstr>
      <vt:lpstr>Ausgabenübersicht!KategorieName</vt:lpstr>
      <vt:lpstr>Ausgabenjournal!Print_Titles</vt:lpstr>
      <vt:lpstr>Ausgabenübersicht!Print_Titles</vt:lpstr>
      <vt:lpstr>Titel1</vt:lpstr>
      <vt:lpstr>Titel2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2018-06-13T07:39:09Z</dcterms:created>
  <dcterms:modified xsi:type="dcterms:W3CDTF">2018-06-13T07:39:09Z</dcterms:modified>
</cp:coreProperties>
</file>