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workbookPr codeName="ThisWorkbook" hidePivotFieldList="1"/>
  <mc:AlternateContent xmlns:mc="http://schemas.openxmlformats.org/markup-compatibility/2006">
    <mc:Choice Requires="x15">
      <x15ac:absPath xmlns:x15ac="http://schemas.microsoft.com/office/spreadsheetml/2010/11/ac" url="\\Deli\projects\Office_Online\technicians\IMartisek\Bugs\bugfixing\work\random\de-DE\target\"/>
    </mc:Choice>
  </mc:AlternateContent>
  <bookViews>
    <workbookView xWindow="0" yWindow="0" windowWidth="25125" windowHeight="14145" tabRatio="784" activeTab="1"/>
  </bookViews>
  <sheets>
    <sheet name="Tipps" sheetId="16" r:id="rId1"/>
    <sheet name="Zusammenfassung" sheetId="2" r:id="rId2"/>
    <sheet name="Jan" sheetId="3" r:id="rId3"/>
    <sheet name="Feb" sheetId="4" r:id="rId4"/>
    <sheet name="Mrz" sheetId="5" r:id="rId5"/>
    <sheet name="Apr" sheetId="6" r:id="rId6"/>
    <sheet name="Mai" sheetId="7" r:id="rId7"/>
    <sheet name="Jun" sheetId="8" r:id="rId8"/>
    <sheet name="Jul" sheetId="9" r:id="rId9"/>
    <sheet name="Aug" sheetId="10" r:id="rId10"/>
    <sheet name="Sep" sheetId="11" r:id="rId11"/>
    <sheet name="Okt" sheetId="12" r:id="rId12"/>
    <sheet name="Nov" sheetId="13" r:id="rId13"/>
    <sheet name="Dez" sheetId="14" r:id="rId14"/>
  </sheets>
  <definedNames>
    <definedName name="Ausgabenkategorien">Ausgabenzusammenfassung[Ausgaben]</definedName>
    <definedName name="_xlnm.Print_Titles" localSheetId="5">Apr!$2:$2</definedName>
    <definedName name="_xlnm.Print_Titles" localSheetId="9">Aug!$2:$2</definedName>
    <definedName name="_xlnm.Print_Titles" localSheetId="13">Dez!$2:$2</definedName>
    <definedName name="_xlnm.Print_Titles" localSheetId="3">Feb!$2:$2</definedName>
    <definedName name="_xlnm.Print_Titles" localSheetId="2">Jan!$2:$2</definedName>
    <definedName name="_xlnm.Print_Titles" localSheetId="8">Jul!$2:$2</definedName>
    <definedName name="_xlnm.Print_Titles" localSheetId="7">Jun!$2:$2</definedName>
    <definedName name="_xlnm.Print_Titles" localSheetId="6">Mai!$2:$2</definedName>
    <definedName name="_xlnm.Print_Titles" localSheetId="4">Mrz!$2:$2</definedName>
    <definedName name="_xlnm.Print_Titles" localSheetId="12">Nov!$2:$2</definedName>
    <definedName name="_xlnm.Print_Titles" localSheetId="11">Okt!$2:$2</definedName>
    <definedName name="_xlnm.Print_Titles" localSheetId="10">Sep!$2:$2</definedName>
    <definedName name="_xlnm.Print_Titles" localSheetId="1">Zusammenfassung!$4:$4</definedName>
    <definedName name="Spaltentitel10">AgbAug[[#Headers],[Datum]]</definedName>
    <definedName name="Spaltentitel11">AgbSep[[#Headers],[Datum]]</definedName>
    <definedName name="Spaltentitel12">AgbOkt[[#Headers],[Datum]]</definedName>
    <definedName name="Spaltentitel13">AgbNov[[#Headers],[Datum]]</definedName>
    <definedName name="Spaltentitel14">AgbDez[[#Headers],[Datum]]</definedName>
    <definedName name="Spaltentitel2">Ausgabenzusammenfassung[[#Headers],[Ausgaben]]</definedName>
    <definedName name="Spaltentitel3">AgbJan[[#Headers],[Datum]]</definedName>
    <definedName name="Spaltentitel4">AgbFeb[[#Headers],[Datum]]</definedName>
    <definedName name="Spaltentitel5">AgbMrz[[#Headers],[Datum]]</definedName>
    <definedName name="Spaltentitel6">AgbApr[[#Headers],[Datum]]</definedName>
    <definedName name="Spaltentitel7">AgbMai[[#Headers],[Datum]]</definedName>
    <definedName name="Spaltentitel8">AgbJun[[#Headers],[Datum]]</definedName>
    <definedName name="Spaltentitel9">AgbJul[[#Headers],[Datum]]</definedName>
  </definedNames>
  <calcPr calcId="171027"/>
</workbook>
</file>

<file path=xl/calcChain.xml><?xml version="1.0" encoding="utf-8"?>
<calcChain xmlns="http://schemas.openxmlformats.org/spreadsheetml/2006/main">
  <c r="A18" i="16" l="1"/>
  <c r="A17" i="16" l="1"/>
  <c r="A16" i="16"/>
  <c r="A15" i="16"/>
  <c r="A14" i="16"/>
  <c r="A10" i="16"/>
  <c r="A9" i="16"/>
  <c r="A8" i="16"/>
  <c r="A7" i="16"/>
  <c r="B6" i="2" l="1"/>
  <c r="C6" i="2"/>
  <c r="D6" i="2"/>
  <c r="E6" i="2"/>
  <c r="F6" i="2"/>
  <c r="G6" i="2"/>
  <c r="H6" i="2"/>
  <c r="I6" i="2"/>
  <c r="J6" i="2"/>
  <c r="K6" i="2"/>
  <c r="L6" i="2"/>
  <c r="M6" i="2"/>
  <c r="B7" i="2"/>
  <c r="C7" i="2"/>
  <c r="D7" i="2"/>
  <c r="E7" i="2"/>
  <c r="F7" i="2"/>
  <c r="G7" i="2"/>
  <c r="H7" i="2"/>
  <c r="I7" i="2"/>
  <c r="J7" i="2"/>
  <c r="K7" i="2"/>
  <c r="L7" i="2"/>
  <c r="M7" i="2"/>
  <c r="B8" i="2"/>
  <c r="C8" i="2"/>
  <c r="D8" i="2"/>
  <c r="E8" i="2"/>
  <c r="F8" i="2"/>
  <c r="G8" i="2"/>
  <c r="H8" i="2"/>
  <c r="I8" i="2"/>
  <c r="J8" i="2"/>
  <c r="K8" i="2"/>
  <c r="L8" i="2"/>
  <c r="M8" i="2"/>
  <c r="B9" i="2"/>
  <c r="C9" i="2"/>
  <c r="D9" i="2"/>
  <c r="E9" i="2"/>
  <c r="F9" i="2"/>
  <c r="G9" i="2"/>
  <c r="H9" i="2"/>
  <c r="I9" i="2"/>
  <c r="J9" i="2"/>
  <c r="K9" i="2"/>
  <c r="L9" i="2"/>
  <c r="M9" i="2"/>
  <c r="M5" i="2"/>
  <c r="L5" i="2"/>
  <c r="K5" i="2"/>
  <c r="J5" i="2"/>
  <c r="I5" i="2"/>
  <c r="H5" i="2"/>
  <c r="G5" i="2"/>
  <c r="F5" i="2"/>
  <c r="E5" i="2"/>
  <c r="D5" i="2"/>
  <c r="C5" i="2"/>
  <c r="B5" i="2"/>
  <c r="C9" i="14"/>
  <c r="C9" i="13"/>
  <c r="C9" i="12"/>
  <c r="C9" i="11"/>
  <c r="C9" i="10"/>
  <c r="C9" i="9"/>
  <c r="C9" i="8"/>
  <c r="C9" i="7"/>
  <c r="C9" i="6"/>
  <c r="C9" i="5"/>
  <c r="C9" i="4"/>
  <c r="C9" i="3"/>
  <c r="B10" i="2" l="1"/>
  <c r="D10" i="2"/>
  <c r="F10" i="2"/>
  <c r="H10" i="2"/>
  <c r="J10" i="2"/>
  <c r="L10" i="2"/>
  <c r="N8" i="2"/>
  <c r="C10" i="2"/>
  <c r="E10" i="2"/>
  <c r="G10" i="2"/>
  <c r="I10" i="2"/>
  <c r="K10" i="2"/>
  <c r="M10" i="2"/>
  <c r="N7" i="2"/>
  <c r="N5" i="2"/>
  <c r="N9" i="2"/>
  <c r="N6" i="2"/>
  <c r="N10" i="2" l="1"/>
  <c r="A4" i="14"/>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<sst xmlns="http://schemas.openxmlformats.org/spreadsheetml/2006/main" count="260" uniqueCount="51">
  <si>
    <t>VORLAGENTIPPS</t>
  </si>
  <si>
    <t>Gibt es eine einfache Möglichkeit, zwischen dem Zusammenfassungsblatt mit den Ausgabentrends und den monatlichen Ausgabendetails zu wechseln?</t>
  </si>
  <si>
    <r>
      <t xml:space="preserve">Um schnell zu den Ausgaben für einen bestimmten Monat zu navigieren, klicken Sie auf den zugeordneten Navigationslink oberhalb des Diagramms, wie etwa den Navigationslink </t>
    </r>
    <r>
      <rPr>
        <b/>
        <sz val="11"/>
        <color theme="1"/>
        <rFont val="Calibri"/>
        <family val="2"/>
        <scheme val="minor"/>
      </rPr>
      <t>Jan</t>
    </r>
    <r>
      <rPr>
        <sz val="11"/>
        <color theme="1"/>
        <rFont val="Calibri"/>
        <family val="2"/>
        <scheme val="minor"/>
      </rPr>
      <t xml:space="preserve"> in Zelle </t>
    </r>
    <r>
      <rPr>
        <b/>
        <sz val="11"/>
        <color theme="1"/>
        <rFont val="Calibri"/>
        <family val="2"/>
        <scheme val="minor"/>
      </rPr>
      <t>B2</t>
    </r>
    <r>
      <rPr>
        <sz val="11"/>
        <color theme="1"/>
        <rFont val="Calibri"/>
        <family val="2"/>
        <scheme val="minor"/>
      </rPr>
      <t xml:space="preserve">. Um dann wieder zum Arbeitsblatt mit den Ausgabentrends zurückzukehren, klicken Sie auf den Navigationslink </t>
    </r>
    <r>
      <rPr>
        <b/>
        <sz val="11"/>
        <color theme="1"/>
        <rFont val="Calibri"/>
        <family val="2"/>
        <scheme val="minor"/>
      </rPr>
      <t>Zusammenfassung</t>
    </r>
    <r>
      <rPr>
        <sz val="11"/>
        <color theme="1"/>
        <rFont val="Calibri"/>
        <family val="2"/>
        <scheme val="minor"/>
      </rPr>
      <t xml:space="preserve"> in Zelle </t>
    </r>
    <r>
      <rPr>
        <b/>
        <sz val="11"/>
        <color theme="1"/>
        <rFont val="Calibri"/>
        <family val="2"/>
        <scheme val="minor"/>
      </rPr>
      <t>D1</t>
    </r>
    <r>
      <rPr>
        <sz val="11"/>
        <color theme="1"/>
        <rFont val="Calibri"/>
        <family val="2"/>
        <scheme val="minor"/>
      </rPr>
      <t xml:space="preserve">. </t>
    </r>
  </si>
  <si>
    <r>
      <t xml:space="preserve">Um zu diesem Arbeitsblatt mit Tipps zurückzukehren, wählen Sie auf dem Zusammenfassungs-Arbeitsblatt </t>
    </r>
    <r>
      <rPr>
        <b/>
        <sz val="11"/>
        <color theme="1"/>
        <rFont val="Calibri"/>
        <family val="2"/>
        <scheme val="minor"/>
      </rPr>
      <t>N2</t>
    </r>
    <r>
      <rPr>
        <sz val="11"/>
        <color theme="1"/>
        <rFont val="Calibri"/>
        <family val="2"/>
        <scheme val="minor"/>
      </rPr>
      <t xml:space="preserve"> aus. Wählen Sie in allen Monatsarbeitsblättern </t>
    </r>
    <r>
      <rPr>
        <b/>
        <sz val="11"/>
        <color theme="1"/>
        <rFont val="Calibri"/>
        <family val="2"/>
        <scheme val="minor"/>
      </rPr>
      <t>E1</t>
    </r>
    <r>
      <rPr>
        <sz val="11"/>
        <color theme="1"/>
        <rFont val="Calibri"/>
        <family val="2"/>
        <scheme val="minor"/>
      </rPr>
      <t xml:space="preserve"> aus.</t>
    </r>
  </si>
  <si>
    <t>Wie füge ich der Ausgabenzusammenfassung eine neue Ausgabenart oder neue monatliche Ausgaben hinzu?</t>
  </si>
  <si>
    <t>Die Ausgabenzusammenfassung unterhalb des Diagramms und die Ausgabendetails für jeden Monat sind Excel-Tabellen. Um beliebigen Excel-Tabellen neue Zeilen hinzuzufügen, gehen Sie folgendermaßen vor:</t>
  </si>
  <si>
    <r>
      <t xml:space="preserve">Geben Sie die Ausgabe auf dem Arbeitsblatt </t>
    </r>
    <r>
      <rPr>
        <b/>
        <sz val="11"/>
        <color theme="1"/>
        <rFont val="Calibri"/>
        <family val="2"/>
        <scheme val="minor"/>
      </rPr>
      <t>Zusammenfassung</t>
    </r>
    <r>
      <rPr>
        <sz val="11"/>
        <color theme="1"/>
        <rFont val="Calibri"/>
        <family val="2"/>
        <scheme val="minor"/>
      </rPr>
      <t xml:space="preserve"> in der Tabelle </t>
    </r>
    <r>
      <rPr>
        <b/>
        <sz val="11"/>
        <color theme="1"/>
        <rFont val="Calibri"/>
        <family val="2"/>
        <scheme val="minor"/>
      </rPr>
      <t>Ausgabenzusammenfassung</t>
    </r>
    <r>
      <rPr>
        <sz val="11"/>
        <color theme="1"/>
        <rFont val="Calibri"/>
        <family val="2"/>
        <scheme val="minor"/>
      </rPr>
      <t xml:space="preserve"> in die Spalte </t>
    </r>
    <r>
      <rPr>
        <b/>
        <sz val="11"/>
        <color theme="1"/>
        <rFont val="Calibri"/>
        <family val="2"/>
        <scheme val="minor"/>
      </rPr>
      <t>Ausgaben</t>
    </r>
    <r>
      <rPr>
        <sz val="11"/>
        <color theme="1"/>
        <rFont val="Calibri"/>
        <family val="2"/>
        <scheme val="minor"/>
      </rPr>
      <t xml:space="preserve"> ein.</t>
    </r>
  </si>
  <si>
    <t>Fügen Sie den Ausgabenbetrag für jede Ausgabenart im Monatsarbeitsblatt ein, auf den sich die Ausgabe bezieht.</t>
  </si>
  <si>
    <t xml:space="preserve">Beispiel: "Ausgabe 1" kommt in den Monaten Januar bis Juni und im Dezember vor. </t>
  </si>
  <si>
    <t>AUSGABENTRENDS</t>
  </si>
  <si>
    <t>Ausgaben</t>
  </si>
  <si>
    <t>Ausgabe 1</t>
  </si>
  <si>
    <t>Ausgabe 2</t>
  </si>
  <si>
    <t>Ausgabe 3</t>
  </si>
  <si>
    <t>Ausgabe 4</t>
  </si>
  <si>
    <t>Ausgabe 5</t>
  </si>
  <si>
    <t>Jan</t>
  </si>
  <si>
    <t>Feb</t>
  </si>
  <si>
    <t>Mrz</t>
  </si>
  <si>
    <t>Apr</t>
  </si>
  <si>
    <t>Mai</t>
  </si>
  <si>
    <t>Jun</t>
  </si>
  <si>
    <t>Jul</t>
  </si>
  <si>
    <t>Aug</t>
  </si>
  <si>
    <t>Sep</t>
  </si>
  <si>
    <t>Okt</t>
  </si>
  <si>
    <t>Nov</t>
  </si>
  <si>
    <t>Dez</t>
  </si>
  <si>
    <t>Tipps</t>
  </si>
  <si>
    <t>Trend</t>
  </si>
  <si>
    <t>AUSGABEN JANUAR</t>
  </si>
  <si>
    <t>Datum</t>
  </si>
  <si>
    <t>PO-Nr.</t>
  </si>
  <si>
    <t>A-12345</t>
  </si>
  <si>
    <t>Betrag</t>
  </si>
  <si>
    <t>Zusammenfassung</t>
  </si>
  <si>
    <t>Kategorie</t>
  </si>
  <si>
    <t>Beschreibung</t>
  </si>
  <si>
    <t>Betriebsmittel</t>
  </si>
  <si>
    <t>AUSGABEN FEBRUAR</t>
  </si>
  <si>
    <t>AUSGABEN MÄRZ</t>
  </si>
  <si>
    <t>AUSGABEN APRIL</t>
  </si>
  <si>
    <t>AUSGABEN MAI</t>
  </si>
  <si>
    <t>AUSGABEN JUNI</t>
  </si>
  <si>
    <t>AUSGABEN JULI</t>
  </si>
  <si>
    <t>AUSGABEN AUGUST</t>
  </si>
  <si>
    <t>AUSGABEN SEPTEMBER</t>
  </si>
  <si>
    <t>AUSGABEN OKTOBER</t>
  </si>
  <si>
    <t>AUSGABEN NOVEMBER</t>
  </si>
  <si>
    <t>AUSGABEN DEZEMBER</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</si>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</sst>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d/m/yy;@"/>
  </numFmts>
  <fonts count="10"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28">
    <xf numFmtId="0" fontId="0" fillId="0" borderId="0" xfId="0"/>
    <xf numFmtId="0" fontId="3" fillId="0" borderId="0" xfId="1"/>
    <xf numFmtId="0" fontId="9" fillId="0" borderId="0" xfId="8">
      <alignment horizontal="left" wrapText="1" indent="1"/>
    </xf>
    <xf numFmtId="0" fontId="8" fillId="0" borderId="0" xfId="3" applyFill="1">
      <alignment horizontal="left" indent="1"/>
    </xf>
    <xf numFmtId="0" fontId="3" fillId="0" borderId="0" xfId="1"/>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0" fontId="8" fillId="0" borderId="0" xfId="3">
      <alignment horizontal="left" indent="1"/>
    </xf>
    <xf numFmtId="0" fontId="5" fillId="3" borderId="2" xfId="6" applyBorder="1" applyAlignment="1">
      <alignment horizontal="center" vertical="center"/>
    </xf>
    <xf numFmtId="0" fontId="0" fillId="0" borderId="0" xfId="11" applyFont="1">
      <alignment horizontal="left" vertical="center" wrapText="1" indent="6"/>
    </xf>
    <xf numFmtId="4" fontId="9" fillId="0" borderId="0" xfId="9" applyNumberFormat="1">
      <alignment horizontal="right" indent="1"/>
    </xf>
    <xf numFmtId="165" fontId="9" fillId="0" borderId="0" xfId="10" applyNumberFormat="1">
      <alignment horizontal="left" indent="1"/>
    </xf>
    <xf numFmtId="0" fontId="9" fillId="0" borderId="0" xfId="0" applyNumberFormat="1" applyFont="1" applyFill="1" applyBorder="1" applyAlignment="1">
      <alignment horizontal="left" indent="1"/>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4" fontId="0" fillId="0" borderId="0" xfId="0" applyNumberFormat="1" applyAlignment="1">
      <alignment horizontal="right" indent="1"/>
    </xf>
    <xf numFmtId="0" fontId="0" fillId="0" borderId="0" xfId="0" applyAlignment="1">
      <alignment horizontal="left" indent="1"/>
    </xf>
    <xf numFmtId="0" fontId="9" fillId="0" borderId="0" xfId="0" applyFont="1" applyFill="1" applyBorder="1"/>
    <xf numFmtId="0" fontId="0" fillId="0" borderId="0" xfId="0" applyFont="1"/>
    <xf numFmtId="0" fontId="3" fillId="0" borderId="0" xfId="1"/>
    <xf numFmtId="0" fontId="3" fillId="0" borderId="1" xfId="1" applyBorder="1"/>
  </cellXfs>
  <cellStyles count="13">
    <cellStyle name="Besuchter Hyperlink" xfId="7" builtinId="9" customBuiltin="1"/>
    <cellStyle name="Link" xfId="6" builtinId="8" customBuiltin="1"/>
    <cellStyle name="Standard" xfId="0" builtinId="0" customBuiltin="1"/>
    <cellStyle name="Tabellendatum" xfId="10"/>
    <cellStyle name="Tabellendetails" xfId="8"/>
    <cellStyle name="Tabellenzahlen" xfId="9"/>
    <cellStyle name="Tipptext" xfId="12"/>
    <cellStyle name="Tipptext eingerückt" xfId="1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s>
  <dxfs count="110">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alignment horizontal="right" vertical="bottom" textRotation="0" wrapText="0" indent="1" justifyLastLine="0" shrinkToFit="0" readingOrder="0"/>
    </dxf>
    <dxf>
      <numFmt numFmtId="4" formatCode="#,##0.00"/>
    </dxf>
    <dxf>
      <alignment horizontal="left" vertical="bottom" textRotation="0" wrapText="0" indent="1" justifyLastLine="0" shrinkToFit="0" readingOrder="0"/>
    </dxf>
    <dxf>
      <numFmt numFmtId="165" formatCode="d/m/yy;@"/>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diagonalUp="0" diagonalDown="0">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diagonalUp="0" diagonalDown="0">
        <left/>
        <right/>
        <top style="thin">
          <color theme="1" tint="0.499984740745262"/>
        </top>
        <bottom style="thin">
          <color theme="0" tint="-0.14996795556505021"/>
        </bottom>
        <vertical/>
        <horizontal/>
      </border>
    </dxf>
    <dxf>
      <font>
        <b val="0"/>
        <i val="0"/>
        <color theme="1"/>
      </font>
      <fill>
        <patternFill patternType="none">
          <bgColor auto="1"/>
        </patternFill>
      </fill>
      <border diagonalUp="0" diagonalDown="0">
        <left/>
        <right/>
        <top/>
        <bottom/>
        <vertical style="thin">
          <color theme="0" tint="-0.14996795556505021"/>
        </vertical>
        <horizontal style="thin">
          <color theme="0" tint="-0.14996795556505021"/>
        </horizontal>
      </border>
    </dxf>
  </dxfs>
  <tableStyles count="1" defaultTableStyle="Table Summary" defaultPivotStyle="PivotStyleLight16">
    <tableStyle name="Table Summary" pivot="0" count="6">
      <tableStyleElement type="wholeTable" dxfId="109"/>
      <tableStyleElement type="headerRow" dxfId="108"/>
      <tableStyleElement type="totalRow" dxfId="107"/>
      <tableStyleElement type="firstColumn" dxfId="106"/>
      <tableStyleElement type="lastColumn" dxfId="105"/>
      <tableStyleElement type="firstColumnStripe" dxfId="10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Zusammenfassung!$A$5</c:f>
              <c:strCache>
                <c:ptCount val="1"/>
                <c:pt idx="0">
                  <c:v>Ausgabe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Zusammenfassung!$B$4:$O$4</c15:sqref>
                  </c15:fullRef>
                </c:ext>
              </c:extLst>
              <c:f>Zusammenfassung!$B$4:$M$4</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extLst>
                <c:ext xmlns:c15="http://schemas.microsoft.com/office/drawing/2012/chart" uri="{02D57815-91ED-43cb-92C2-25804820EDAC}">
                  <c15:fullRef>
                    <c15:sqref>Zusammenfassung!$B$5:$O$5</c15:sqref>
                  </c15:fullRef>
                </c:ext>
              </c:extLst>
              <c:f>Zusammenfassung!$B$5:$M$5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Zusammenfassung!$A$6</c:f>
              <c:strCache>
                <c:ptCount val="1"/>
                <c:pt idx="0">
                  <c:v>Ausgabe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Zusammenfassung!$B$4:$O$4</c15:sqref>
                  </c15:fullRef>
                </c:ext>
              </c:extLst>
              <c:f>Zusammenfassung!$B$4:$M$4</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extLst>
                <c:ext xmlns:c15="http://schemas.microsoft.com/office/drawing/2012/chart" uri="{02D57815-91ED-43cb-92C2-25804820EDAC}">
                  <c15:fullRef>
                    <c15:sqref>Zusammenfassung!$B$6:$O$6</c15:sqref>
                  </c15:fullRef>
                </c:ext>
              </c:extLst>
              <c:f>Zusammenfassung!$B$6:$M$6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Zusammenfassung!$A$7</c:f>
              <c:strCache>
                <c:ptCount val="1"/>
                <c:pt idx="0">
                  <c:v>Ausgabe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Zusammenfassung!$B$4:$O$4</c15:sqref>
                  </c15:fullRef>
                </c:ext>
              </c:extLst>
              <c:f>Zusammenfassung!$B$4:$M$4</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extLst>
                <c:ext xmlns:c15="http://schemas.microsoft.com/office/drawing/2012/chart" uri="{02D57815-91ED-43cb-92C2-25804820EDAC}">
                  <c15:fullRef>
                    <c15:sqref>Zusammenfassung!$B$7:$O$7</c15:sqref>
                  </c15:fullRef>
                </c:ext>
              </c:extLst>
              <c:f>Zusammenfassung!$B$7:$M$7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Zusammenfassung!$A$8</c:f>
              <c:strCache>
                <c:ptCount val="1"/>
                <c:pt idx="0">
                  <c:v>Ausgabe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Zusammenfassung!$B$4:$O$4</c15:sqref>
                  </c15:fullRef>
                </c:ext>
              </c:extLst>
              <c:f>Zusammenfassung!$B$4:$M$4</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extLst>
                <c:ext xmlns:c15="http://schemas.microsoft.com/office/drawing/2012/chart" uri="{02D57815-91ED-43cb-92C2-25804820EDAC}">
                  <c15:fullRef>
                    <c15:sqref>Zusammenfassung!$B$8:$O$8</c15:sqref>
                  </c15:fullRef>
                </c:ext>
              </c:extLst>
              <c:f>Zusammenfassung!$B$8:$M$8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Zusammenfassung!$A$9</c:f>
              <c:strCache>
                <c:ptCount val="1"/>
                <c:pt idx="0">
                  <c:v>Ausgabe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Zusammenfassung!$B$4:$O$4</c15:sqref>
                  </c15:fullRef>
                </c:ext>
              </c:extLst>
              <c:f>Zusammenfassung!$B$4:$M$4</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extLst>
                <c:ext xmlns:c15="http://schemas.microsoft.com/office/drawing/2012/chart" uri="{02D57815-91ED-43cb-92C2-25804820EDAC}">
                  <c15:fullRef>
                    <c15:sqref>Zusammenfassung!$B$9:$O$9</c15:sqref>
                  </c15:fullRef>
                </c:ext>
              </c:extLst>
              <c:f>Zusammenfassung!$B$9:$M$9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de-DE"/>
          </a:p>
        </c:txPr>
        <c:crossAx val="243593864"/>
        <c:crosses val="autoZero"/>
        <c:crossBetween val="between"/>
      </c:valAx>
      <c:spPr>
        <a:noFill/>
      </c:spPr>
    </c:plotArea>
    <c:legend>
      <c:legendPos val="tr"/>
      <c:layout>
        <c:manualLayout>
          <c:xMode val="edge"/>
          <c:yMode val="edge"/>
          <c:x val="0.8627374370459836"/>
          <c:y val="5.6239046947426458E-2"/>
          <c:w val="7.964232885917874E-2"/>
          <c:h val="0.41155616468888995"/>
        </c:manualLayout>
      </c:layout>
      <c:overlay val="0"/>
      <c:txPr>
        <a:bodyPr/>
        <a:lstStyle/>
        <a:p>
          <a:pPr>
            <a:defRPr sz="1100" kern="0" spc="-10" baseline="0">
              <a:solidFill>
                <a:schemeClr val="tx1"/>
              </a:solidFill>
              <a:latin typeface="+mj-lt"/>
            </a:defRPr>
          </a:pPr>
          <a:endParaRPr lang="de-DE"/>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69850</xdr:rowOff>
    </xdr:from>
    <xdr:to>
      <xdr:col>15</xdr:col>
      <xdr:colOff>76200</xdr:colOff>
      <xdr:row>2</xdr:row>
      <xdr:rowOff>2779711</xdr:rowOff>
    </xdr:to>
    <xdr:graphicFrame macro="">
      <xdr:nvGraphicFramePr>
        <xdr:cNvPr id="2" name="Ausgabentrends" descr="Säulendiagramm mit monatlichen Ausgaben nach Kategori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Ausgabenzusammenfassung" displayName="Ausgabenzusammenfassung" ref="A4:O10" totalsRowCount="1">
  <autoFilter ref="A4:O9"/>
  <tableColumns count="15">
    <tableColumn id="1" name="Ausgaben" totalsRowLabel="Ergebnis" totalsRowDxfId="103"/>
    <tableColumn id="2" name="Jan" totalsRowFunction="sum" dataDxfId="102" totalsRowDxfId="101">
      <calculatedColumnFormula>SUMIFS(AgbJan[Betrag],AgbJan[Kategorie],Ausgabenzusammenfassung[Ausgaben])</calculatedColumnFormula>
    </tableColumn>
    <tableColumn id="3" name="Feb" totalsRowFunction="sum" dataDxfId="100" totalsRowDxfId="99">
      <calculatedColumnFormula>SUMIFS(AgbFeb[Betrag],AgbFeb[Kategorie],Ausgabenzusammenfassung[Ausgaben])</calculatedColumnFormula>
    </tableColumn>
    <tableColumn id="4" name="Mrz" totalsRowFunction="sum" dataDxfId="98" totalsRowDxfId="97">
      <calculatedColumnFormula>SUMIFS(AgbMrz[Betrag],AgbMrz[Kategorie],Ausgabenzusammenfassung[Ausgaben])</calculatedColumnFormula>
    </tableColumn>
    <tableColumn id="5" name="Apr" totalsRowFunction="sum" dataDxfId="96" totalsRowDxfId="95">
      <calculatedColumnFormula>SUMIFS(AgbApr[Betrag],AgbApr[Kategorie],Ausgabenzusammenfassung[Ausgaben])</calculatedColumnFormula>
    </tableColumn>
    <tableColumn id="6" name="Mai" totalsRowFunction="sum" dataDxfId="94" totalsRowDxfId="93">
      <calculatedColumnFormula>SUMIFS(AgbMai[Betrag],AgbMai[Kategorie],Ausgabenzusammenfassung[Ausgaben])</calculatedColumnFormula>
    </tableColumn>
    <tableColumn id="7" name="Jun" totalsRowFunction="sum" dataDxfId="92" totalsRowDxfId="91">
      <calculatedColumnFormula>SUMIFS(AgbJun[Betrag],AgbJun[Kategorie],Ausgabenzusammenfassung[Ausgaben])</calculatedColumnFormula>
    </tableColumn>
    <tableColumn id="8" name="Jul" totalsRowFunction="sum" dataDxfId="90" totalsRowDxfId="89">
      <calculatedColumnFormula>SUMIFS(AgbJul[Betrag],AgbJul[Kategorie],Ausgabenzusammenfassung[Ausgaben])</calculatedColumnFormula>
    </tableColumn>
    <tableColumn id="9" name="Aug" totalsRowFunction="sum" dataDxfId="88" totalsRowDxfId="87">
      <calculatedColumnFormula>SUMIFS(AgbAug[Betrag],AgbAug[Kategorie],Ausgabenzusammenfassung[Ausgaben])</calculatedColumnFormula>
    </tableColumn>
    <tableColumn id="10" name="Sep" totalsRowFunction="sum" dataDxfId="86" totalsRowDxfId="85">
      <calculatedColumnFormula>SUMIFS(AgbSep[Betrag],AgbSep[Kategorie],Ausgabenzusammenfassung[Ausgaben])</calculatedColumnFormula>
    </tableColumn>
    <tableColumn id="11" name="Okt" totalsRowFunction="sum" dataDxfId="84" totalsRowDxfId="83">
      <calculatedColumnFormula>SUMIFS(AgbOkt[Betrag],AgbOkt[Kategorie],Ausgabenzusammenfassung[Ausgaben])</calculatedColumnFormula>
    </tableColumn>
    <tableColumn id="12" name="Nov" totalsRowFunction="sum" dataDxfId="82" totalsRowDxfId="81">
      <calculatedColumnFormula>SUMIFS(AgbNov[Betrag],AgbNov[Kategorie],Ausgabenzusammenfassung[Ausgaben])</calculatedColumnFormula>
    </tableColumn>
    <tableColumn id="13" name="Dez" totalsRowFunction="sum" dataDxfId="80" totalsRowDxfId="79">
      <calculatedColumnFormula>SUMIFS(AgbDez[Betrag],AgbDez[Kategorie],Ausgabenzusammenfassung[Ausgaben])</calculatedColumnFormula>
    </tableColumn>
    <tableColumn id="14" name="Ergebnis" totalsRowFunction="sum" dataDxfId="78" totalsRowDxfId="77">
      <calculatedColumnFormula>SUM(Ausgabenzusammenfassung[[#This Row],[Jan]:[Dez]])</calculatedColumnFormula>
    </tableColumn>
    <tableColumn id="15" name="Trend"/>
  </tableColumns>
  <tableStyleInfo name="Table Summary" showFirstColumn="0" showLastColumn="1" showRowStripes="0" showColumnStripes="1"/>
  <extLst>
    <ext xmlns:x14="http://schemas.microsoft.com/office/spreadsheetml/2009/9/main" uri="{504A1905-F514-4f6f-8877-14C23A59335A}">
      <x14:table altTextSummary="Die Tabelle zeigt die pro Kategorie aufsummierten monatlichen Ausgaben für die einzelnen Monate eines Jahres, beginnend im Januar.  Die Tabelle ist so formatiert, dass sie vertikal an einem Diagramm direkt darüber ausgerichtet ist, sodass jeder Monat in der Tabelle sich an der Gruppierung für die einzelnen Monate im Diagramm orientiert"/>
    </ext>
  </extLst>
</table>
</file>

<file path=xl/tables/table10.xml><?xml version="1.0" encoding="utf-8"?>
<table xmlns="http://schemas.openxmlformats.org/spreadsheetml/2006/main" id="10" name="AgbSep" displayName="AgbSep" ref="A2:E9" totalsRowCount="1">
  <autoFilter ref="A2:E8"/>
  <tableColumns count="5">
    <tableColumn id="1" name="Datum" totalsRowLabel="Ergebnis" dataDxfId="27" totalsRowDxfId="26"/>
    <tableColumn id="2" name="PO-Nr." totalsRowDxfId="25"/>
    <tableColumn id="3" name="Betrag" totalsRowFunction="sum" dataDxfId="24" totalsRowDxfId="23"/>
    <tableColumn id="4" name="Kategorie" totalsRowDxfId="22"/>
    <tableColumn id="5" name="Beschreibung" totalsRowDxfId="21"/>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11.xml><?xml version="1.0" encoding="utf-8"?>
<table xmlns="http://schemas.openxmlformats.org/spreadsheetml/2006/main" id="11" name="AgbOkt" displayName="AgbOkt" ref="A2:E9" totalsRowCount="1">
  <autoFilter ref="A2:E8"/>
  <tableColumns count="5">
    <tableColumn id="1" name="Datum" totalsRowLabel="Ergebnis" dataDxfId="20" totalsRowDxfId="19"/>
    <tableColumn id="2" name="PO-Nr." totalsRowDxfId="18"/>
    <tableColumn id="3" name="Betrag" totalsRowFunction="sum" dataDxfId="17" totalsRowDxfId="16"/>
    <tableColumn id="4" name="Kategorie" totalsRowDxfId="15"/>
    <tableColumn id="5" name="Beschreibung" totalsRowDxfId="14"/>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12.xml><?xml version="1.0" encoding="utf-8"?>
<table xmlns="http://schemas.openxmlformats.org/spreadsheetml/2006/main" id="12" name="AgbNov" displayName="AgbNov" ref="A2:E9" totalsRowCount="1">
  <autoFilter ref="A2:E8"/>
  <tableColumns count="5">
    <tableColumn id="1" name="Datum" totalsRowLabel="Ergebnis" dataDxfId="13" totalsRowDxfId="12"/>
    <tableColumn id="2" name="PO-Nr." totalsRowDxfId="11"/>
    <tableColumn id="3" name="Betrag" totalsRowFunction="sum" dataDxfId="10" totalsRowDxfId="9"/>
    <tableColumn id="4" name="Kategorie" totalsRowDxfId="8"/>
    <tableColumn id="5" name="Beschreibung" totalsRowDxfId="7"/>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13.xml><?xml version="1.0" encoding="utf-8"?>
<table xmlns="http://schemas.openxmlformats.org/spreadsheetml/2006/main" id="13" name="AgbDez" displayName="AgbDez" ref="A2:E9" totalsRowCount="1">
  <autoFilter ref="A2:E8"/>
  <tableColumns count="5">
    <tableColumn id="1" name="Datum" totalsRowLabel="Ergebnis" dataDxfId="6" totalsRowDxfId="5"/>
    <tableColumn id="2" name="PO-Nr." totalsRowDxfId="4"/>
    <tableColumn id="3" name="Betrag" totalsRowFunction="sum" dataDxfId="3" totalsRowDxfId="2"/>
    <tableColumn id="4" name="Kategorie" totalsRowDxfId="1"/>
    <tableColumn id="5" name="Beschreibung" totalsRowDxfId="0"/>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2.xml><?xml version="1.0" encoding="utf-8"?>
<table xmlns="http://schemas.openxmlformats.org/spreadsheetml/2006/main" id="2" name="AgbJan" displayName="AgbJan" ref="A2:E9" totalsRowCount="1">
  <autoFilter ref="A2:E8"/>
  <tableColumns count="5">
    <tableColumn id="1" name="Datum" totalsRowLabel="Ergebnis" dataDxfId="76" totalsRowDxfId="75"/>
    <tableColumn id="2" name="PO-Nr."/>
    <tableColumn id="3" name="Betrag" totalsRowFunction="sum" dataDxfId="74" totalsRowDxfId="73"/>
    <tableColumn id="4" name="Kategorie"/>
    <tableColumn id="5" name="Beschreibung"/>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3.xml><?xml version="1.0" encoding="utf-8"?>
<table xmlns="http://schemas.openxmlformats.org/spreadsheetml/2006/main" id="3" name="AgbFeb" displayName="AgbFeb" ref="A2:E9" totalsRowCount="1">
  <autoFilter ref="A2:E8"/>
  <tableColumns count="5">
    <tableColumn id="1" name="Datum" totalsRowLabel="Ergebnis" dataDxfId="72" totalsRowDxfId="71"/>
    <tableColumn id="2" name="PO-Nr." totalsRowDxfId="70"/>
    <tableColumn id="3" name="Betrag" totalsRowFunction="sum" dataDxfId="69" totalsRowDxfId="68"/>
    <tableColumn id="4" name="Kategorie" totalsRowDxfId="67"/>
    <tableColumn id="5" name="Beschreibung" totalsRowDxfId="66"/>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4.xml><?xml version="1.0" encoding="utf-8"?>
<table xmlns="http://schemas.openxmlformats.org/spreadsheetml/2006/main" id="4" name="AgbMrz" displayName="AgbMrz" ref="A2:E9" totalsRowCount="1">
  <autoFilter ref="A2:E8"/>
  <tableColumns count="5">
    <tableColumn id="1" name="Datum" totalsRowLabel="Ergebnis" dataDxfId="65" totalsRowDxfId="64"/>
    <tableColumn id="2" name="PO-Nr." totalsRowDxfId="63"/>
    <tableColumn id="3" name="Betrag" totalsRowFunction="sum" dataDxfId="62" totalsRowDxfId="61"/>
    <tableColumn id="4" name="Kategorie" totalsRowDxfId="60"/>
    <tableColumn id="5" name="Beschreibung" totalsRowDxfId="59"/>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5.xml><?xml version="1.0" encoding="utf-8"?>
<table xmlns="http://schemas.openxmlformats.org/spreadsheetml/2006/main" id="5" name="AgbApr" displayName="AgbApr" ref="A2:E9" totalsRowCount="1">
  <autoFilter ref="A2:E8"/>
  <tableColumns count="5">
    <tableColumn id="1" name="Datum" totalsRowLabel="Ergebnis" dataDxfId="58" totalsRowDxfId="57"/>
    <tableColumn id="2" name="PO-Nr." totalsRowDxfId="56"/>
    <tableColumn id="3" name="Betrag" totalsRowFunction="sum" dataDxfId="55" totalsRowDxfId="54"/>
    <tableColumn id="4" name="Kategorie" totalsRowDxfId="53"/>
    <tableColumn id="5" name="Beschreibung" totalsRowDxfId="52"/>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6.xml><?xml version="1.0" encoding="utf-8"?>
<table xmlns="http://schemas.openxmlformats.org/spreadsheetml/2006/main" id="6" name="AgbMai" displayName="AgbMai" ref="A2:E9" totalsRowCount="1">
  <autoFilter ref="A2:E8"/>
  <tableColumns count="5">
    <tableColumn id="1" name="Datum" totalsRowLabel="Ergebnis" dataDxfId="51" totalsRowDxfId="50"/>
    <tableColumn id="2" name="PO-Nr."/>
    <tableColumn id="3" name="Betrag" totalsRowFunction="sum" dataDxfId="49" totalsRowDxfId="48"/>
    <tableColumn id="4" name="Kategorie"/>
    <tableColumn id="5" name="Beschreibung" totalsRowDxfId="47"/>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7.xml><?xml version="1.0" encoding="utf-8"?>
<table xmlns="http://schemas.openxmlformats.org/spreadsheetml/2006/main" id="7" name="AgbJun" displayName="AgbJun" ref="A2:E9" totalsRowCount="1">
  <autoFilter ref="A2:E8"/>
  <tableColumns count="5">
    <tableColumn id="1" name="Datum" totalsRowLabel="Ergebnis" dataDxfId="46" totalsRowDxfId="45"/>
    <tableColumn id="2" name="PO-Nr." totalsRowDxfId="44"/>
    <tableColumn id="3" name="Betrag" totalsRowFunction="sum" dataDxfId="43" totalsRowDxfId="42"/>
    <tableColumn id="4" name="Kategorie"/>
    <tableColumn id="5" name="Beschreibung"/>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8.xml><?xml version="1.0" encoding="utf-8"?>
<table xmlns="http://schemas.openxmlformats.org/spreadsheetml/2006/main" id="8" name="AgbJul" displayName="AgbJul" ref="A2:E9" totalsRowCount="1">
  <autoFilter ref="A2:E8"/>
  <tableColumns count="5">
    <tableColumn id="1" name="Datum" totalsRowLabel="Ergebnis" dataDxfId="41" totalsRowDxfId="40"/>
    <tableColumn id="2" name="PO-Nr." totalsRowDxfId="39"/>
    <tableColumn id="3" name="Betrag" totalsRowFunction="sum" dataDxfId="38" totalsRowDxfId="37"/>
    <tableColumn id="4" name="Kategorie" totalsRowDxfId="36"/>
    <tableColumn id="5" name="Beschreibung" totalsRowDxfId="35"/>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ables/table9.xml><?xml version="1.0" encoding="utf-8"?>
<table xmlns="http://schemas.openxmlformats.org/spreadsheetml/2006/main" id="9" name="AgbAug" displayName="AgbAug" ref="A2:E9" totalsRowCount="1">
  <autoFilter ref="A2:E8"/>
  <tableColumns count="5">
    <tableColumn id="1" name="Datum" totalsRowLabel="Ergebnis" dataDxfId="34" totalsRowDxfId="33"/>
    <tableColumn id="2" name="PO-Nr." totalsRowDxfId="32"/>
    <tableColumn id="3" name="Betrag" totalsRowFunction="sum" dataDxfId="31" totalsRowDxfId="30"/>
    <tableColumn id="4" name="Kategorie" totalsRowDxfId="29"/>
    <tableColumn id="5" name="Beschreibung" totalsRowDxfId="28"/>
  </tableColumns>
  <tableStyleInfo name="Table Summary" showFirstColumn="0" showLastColumn="0" showRowStripes="0" showColumnStripes="1"/>
  <extLst>
    <ext xmlns:x14="http://schemas.microsoft.com/office/spreadsheetml/2009/9/main" uri="{504A1905-F514-4f6f-8877-14C23A59335A}">
      <x14:table altTextSummary="Liste der monatlichen Ausgabendetails wie Datum, PO-Nr., Betrag, Kategorie und Beschreibung"/>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F18"/>
  <sheetViews>
    <sheetView showGridLines="0" zoomScale="90" zoomScaleNormal="90" workbookViewId="0"/>
  </sheetViews>
  <sheetFormatPr baseColWidth="10" defaultColWidth="9" defaultRowHeight="30" customHeight="1" x14ac:dyDescent="0.25"/>
  <cols>
    <col min="1" max="1" width="159.7109375" style="11" customWidth="1"/>
    <col min="2" max="16384" width="9" style="11"/>
  </cols>
  <sheetData>
    <row r="1" spans="1:6" ht="35.1" customHeight="1" x14ac:dyDescent="0.4">
      <c r="A1" s="4" t="s">
        <v>0</v>
      </c>
    </row>
    <row r="2" spans="1:6" ht="30" customHeight="1" x14ac:dyDescent="0.25">
      <c r="A2" s="6" t="s">
        <v>1</v>
      </c>
    </row>
    <row r="3" spans="1:6" ht="48" customHeight="1" x14ac:dyDescent="0.25">
      <c r="A3" s="10" t="s">
        <v>2</v>
      </c>
    </row>
    <row r="4" spans="1:6" ht="30" customHeight="1" x14ac:dyDescent="0.25">
      <c r="A4" s="10" t="s">
        <v>3</v>
      </c>
    </row>
    <row r="5" spans="1:6" ht="30" customHeight="1" x14ac:dyDescent="0.25">
      <c r="A5" s="6" t="s">
        <v>4</v>
      </c>
    </row>
    <row r="6" spans="1:6" ht="30" customHeight="1" x14ac:dyDescent="0.25">
      <c r="A6" s="10" t="s">
        <v>5</v>
      </c>
    </row>
    <row r="7" spans="1:6" ht="30" customHeight="1" x14ac:dyDescent="0.25">
      <c r="A7" s="12" t="str">
        <f>ROW(A1)&amp;". Wenn die Tabelle nicht über eine Ergebniszeile verfügt, beginnen Sie unterhalb der Tabelle mit der Eingabe, dann wird sie automatisch erweitert, wenn Sie die EINGABETASTE oder TAB-TASTE drücken."</f>
        <v>1. Wenn die Tabelle nicht über eine Ergebniszeile verfügt, beginnen Sie unterhalb der Tabelle mit der Eingabe, dann wird sie automatisch erweitert, wenn Sie die EINGABETASTE oder TAB-TASTE drücken.</v>
      </c>
      <c r="F7" s="25"/>
    </row>
    <row r="8" spans="1:6" ht="30" customHeight="1" x14ac:dyDescent="0.25">
      <c r="A8" s="16" t="str">
        <f>ROW(A2)&amp;". Platzieren Sie Ihren Zeiger in der letzten Zelle oberhalb der Ergebniszeile, wie etwa der Summe der letzten Ausgaben, und drücken Sie dann die TAB-TASTE."</f>
        <v>2. Platzieren Sie Ihren Zeiger in der letzten Zelle oberhalb der Ergebniszeile, wie etwa der Summe der letzten Ausgaben, und drücken Sie dann die TAB-TASTE.</v>
      </c>
    </row>
    <row r="9" spans="1:6" ht="30" customHeight="1" x14ac:dyDescent="0.25">
      <c r="A9" s="16" t="str">
        <f>ROW(A3)&amp;". Klicken Sie mit der rechten Maustaste in der Tabelle, zeigen Sie im Popupmenü auf ""Einfügen"", und klicken Sie dann auf ""Tabellenzeilen nach oben"" oder ""Tabellenzeilen nach unten""."</f>
        <v>3. Klicken Sie mit der rechten Maustaste in der Tabelle, zeigen Sie im Popupmenü auf "Einfügen", und klicken Sie dann auf "Tabellenzeilen nach oben" oder "Tabellenzeilen nach unten".</v>
      </c>
    </row>
    <row r="10" spans="1:6" ht="30" customHeight="1" x14ac:dyDescent="0.25">
      <c r="A10" s="13" t="str">
        <f>ROW(A4)&amp;". Platzieren Sie in der unteren rechten Tabellenecke den Mauszeiger auf dem Ziehpunkt zum Ändern der Tabellengröße, und ziehen Sie nach unten, um die Anzahl der verfügbaren Tabellenzeilen zu erhöhen."</f>
        <v>4. Platzieren Sie in der unteren rechten Tabellenecke den Mauszeiger auf dem Ziehpunkt zum Ändern der Tabellengröße, und ziehen Sie nach unten, um die Anzahl der verfügbaren Tabellenzeilen zu erhöhen.</v>
      </c>
    </row>
    <row r="11" spans="1:6" ht="30" customHeight="1" x14ac:dyDescent="0.25">
      <c r="A11" s="10" t="s">
        <v>6</v>
      </c>
    </row>
    <row r="12" spans="1:6" ht="30" customHeight="1" x14ac:dyDescent="0.25">
      <c r="A12" s="10" t="s">
        <v>7</v>
      </c>
    </row>
    <row r="13" spans="1:6" ht="30" customHeight="1" x14ac:dyDescent="0.25">
      <c r="A13" s="7" t="s">
        <v>8</v>
      </c>
    </row>
    <row r="14" spans="1:6" ht="30" customHeight="1" x14ac:dyDescent="0.25">
      <c r="A14" s="13" t="str">
        <f>ROW(A1)&amp;". Ausgabe 1 wird im Zusammenfassungsarbeitsblatt unter ""Ausgabe"" in der Tabelle ""Ausgabenzusammenfassung"" (als Titel für die Art der Ausgabe) eingegeben"</f>
        <v>1. Ausgabe 1 wird im Zusammenfassungsarbeitsblatt unter "Ausgabe" in der Tabelle "Ausgabenzusammenfassung" (als Titel für die Art der Ausgabe) eingegeben</v>
      </c>
    </row>
    <row r="15" spans="1:6" ht="30" customHeight="1" x14ac:dyDescent="0.25">
      <c r="A15" s="13" t="str">
        <f>ROW(A2)&amp;". Geben Sie für jeden Monat, in dem die Ausgabe auftritt, den Betrag für die Ausgabe im entsprechenden Monatsarbeitsblatt ein."</f>
        <v>2. Geben Sie für jeden Monat, in dem die Ausgabe auftritt, den Betrag für die Ausgabe im entsprechenden Monatsarbeitsblatt ein.</v>
      </c>
    </row>
    <row r="16" spans="1:6" ht="30" customHeight="1" x14ac:dyDescent="0.25">
      <c r="A16" s="5" t="str">
        <f>ROW(A3)&amp;". Die Ausgabenart aus dem Ausgabenzusammenfassungs-Arbeitsblatt erstellt eine Kategorieliste für die Spalte ""Kategorie"" auf dem Arbeitsblatt der einzelnen Monate."</f>
        <v>3. Die Ausgabenart aus dem Ausgabenzusammenfassungs-Arbeitsblatt erstellt eine Kategorieliste für die Spalte "Kategorie" auf dem Arbeitsblatt der einzelnen Monate.</v>
      </c>
    </row>
    <row r="17" spans="1:1" ht="30" customHeight="1" x14ac:dyDescent="0.25">
      <c r="A17" s="5" t="str">
        <f>ROW(A4)&amp;". Verwenden Sie die Kategorieliste in der Spalte ""Kategorie"", um die entsprechende Ausgabenart für den eingegebenen Ausgabenbetrag auszuwählen"</f>
        <v>4. Verwenden Sie die Kategorieliste in der Spalte "Kategorie", um die entsprechende Ausgabenart für den eingegebenen Ausgabenbetrag auszuwählen</v>
      </c>
    </row>
    <row r="18" spans="1:1" ht="30" customHeight="1" x14ac:dyDescent="0.25">
      <c r="A18" s="5" t="str">
        <f>ROW(A5)&amp;". Um für einen beliebigen Monat neue Ausgaben hinzuzufügen, fügen Sie der Ausgabenzusammenfassungs-Tabelle auf dem Zusammenfassungs-Arbeitsblatt eine neue Zeile hinzu, "&amp;"und geben Sie dann entsprechende Ausgabendetails auf dem Monatsarbeitsblatt für die Ausgabe ein."</f>
        <v>5. Um für einen beliebigen Monat neue Ausgaben hinzuzufügen, fügen Sie der Ausgabenzusammenfassungs-Tabelle auf dem Zusammenfassungs-Arbeitsblatt eine neue Zeile hinzu, und geben Sie dann entsprechende Ausgabendetails auf dem Monatsarbeitsblatt für die Ausgabe ein.</v>
      </c>
    </row>
  </sheetData>
  <dataValidations count="1">
    <dataValidation allowBlank="1" showInputMessage="1" showErrorMessage="1" prompt="Arbeitsblatt mit Tipps, das die Verwendung dieser Arbeitsmappe beschreibt" sqref="A1"/>
  </dataValidations>
  <printOptions horizontalCentere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zoomScaleNormal="10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45</v>
      </c>
      <c r="B1" s="26"/>
      <c r="C1" s="27"/>
      <c r="D1" s="15" t="s">
        <v>35</v>
      </c>
      <c r="E1" s="15" t="s">
        <v>28</v>
      </c>
    </row>
    <row r="2" spans="1:5" ht="17.100000000000001" customHeight="1" x14ac:dyDescent="0.25">
      <c r="A2" s="14" t="s">
        <v>31</v>
      </c>
      <c r="B2" s="14" t="s">
        <v>32</v>
      </c>
      <c r="C2" s="14" t="s">
        <v>34</v>
      </c>
      <c r="D2" s="14" t="s">
        <v>36</v>
      </c>
      <c r="E2" s="14" t="s">
        <v>37</v>
      </c>
    </row>
    <row r="3" spans="1:5" ht="30" customHeight="1" x14ac:dyDescent="0.25">
      <c r="A3" s="18">
        <f ca="1">DATE(YEAR(TODAY()),8,8)</f>
        <v>42955</v>
      </c>
      <c r="B3" s="2" t="s">
        <v>33</v>
      </c>
      <c r="C3" s="17"/>
      <c r="D3" s="2" t="s">
        <v>11</v>
      </c>
      <c r="E3" s="2" t="s">
        <v>38</v>
      </c>
    </row>
    <row r="4" spans="1:5" ht="30" customHeight="1" x14ac:dyDescent="0.25">
      <c r="A4" s="18">
        <f ca="1">DATE(YEAR(TODAY()),8,9)</f>
        <v>42956</v>
      </c>
      <c r="B4" s="2" t="s">
        <v>33</v>
      </c>
      <c r="C4" s="17"/>
      <c r="D4" s="2" t="s">
        <v>12</v>
      </c>
      <c r="E4" s="2"/>
    </row>
    <row r="5" spans="1:5" ht="30" customHeight="1" x14ac:dyDescent="0.25">
      <c r="A5" s="18"/>
      <c r="B5" s="2"/>
      <c r="C5" s="17"/>
      <c r="D5" s="2" t="s">
        <v>12</v>
      </c>
      <c r="E5" s="2"/>
    </row>
    <row r="6" spans="1:5" ht="30" customHeight="1" x14ac:dyDescent="0.25">
      <c r="A6" s="18"/>
      <c r="B6" s="2"/>
      <c r="C6" s="17"/>
      <c r="D6" s="2" t="s">
        <v>13</v>
      </c>
      <c r="E6" s="2"/>
    </row>
    <row r="7" spans="1:5" ht="30" customHeight="1" x14ac:dyDescent="0.25">
      <c r="A7" s="18"/>
      <c r="B7" s="2"/>
      <c r="C7" s="17"/>
      <c r="D7" s="2" t="s">
        <v>14</v>
      </c>
      <c r="E7" s="2"/>
    </row>
    <row r="8" spans="1:5" ht="30" customHeight="1" x14ac:dyDescent="0.25">
      <c r="A8" s="18"/>
      <c r="B8" s="2"/>
      <c r="C8" s="17"/>
      <c r="D8" s="2" t="s">
        <v>15</v>
      </c>
      <c r="E8" s="2"/>
    </row>
    <row r="9" spans="1:5" ht="30" customHeight="1" x14ac:dyDescent="0.25">
      <c r="A9" s="20" t="s">
        <v>50</v>
      </c>
      <c r="B9" s="20"/>
      <c r="C9" s="21">
        <f>SUBTOTAL(109,AgbAug[Betrag])</f>
        <v>0</v>
      </c>
      <c r="D9" s="20"/>
      <c r="E9" s="20"/>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August muss eingegeben werden, damit diese Ausgabe zur Zusammenfassungstabelle hinzugefügt wird" sqref="A3:A8">
      <formula1>MONTH($A3)=8</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46</v>
      </c>
      <c r="B1" s="26"/>
      <c r="C1" s="27"/>
      <c r="D1" s="15" t="s">
        <v>35</v>
      </c>
      <c r="E1" s="15" t="s">
        <v>28</v>
      </c>
    </row>
    <row r="2" spans="1:5" ht="17.100000000000001" customHeight="1" x14ac:dyDescent="0.25">
      <c r="A2" s="3" t="s">
        <v>31</v>
      </c>
      <c r="B2" s="3" t="s">
        <v>32</v>
      </c>
      <c r="C2" s="3" t="s">
        <v>34</v>
      </c>
      <c r="D2" s="3" t="s">
        <v>36</v>
      </c>
      <c r="E2" s="3" t="s">
        <v>37</v>
      </c>
    </row>
    <row r="3" spans="1:5" ht="30" customHeight="1" x14ac:dyDescent="0.25">
      <c r="A3" s="18">
        <f ca="1">DATE(YEAR(TODAY()),9,9)</f>
        <v>42987</v>
      </c>
      <c r="B3" s="2" t="s">
        <v>33</v>
      </c>
      <c r="C3" s="17"/>
      <c r="D3" s="2" t="s">
        <v>11</v>
      </c>
      <c r="E3" s="2" t="s">
        <v>38</v>
      </c>
    </row>
    <row r="4" spans="1:5" ht="30" customHeight="1" x14ac:dyDescent="0.25">
      <c r="A4" s="18">
        <f ca="1">DATE(YEAR(TODAY()),9,15)</f>
        <v>42993</v>
      </c>
      <c r="B4" s="2" t="s">
        <v>33</v>
      </c>
      <c r="C4" s="17"/>
      <c r="D4" s="2" t="s">
        <v>12</v>
      </c>
      <c r="E4" s="2"/>
    </row>
    <row r="5" spans="1:5" ht="30" customHeight="1" x14ac:dyDescent="0.25">
      <c r="A5" s="18"/>
      <c r="B5" s="2"/>
      <c r="C5" s="17"/>
      <c r="D5" s="2" t="s">
        <v>12</v>
      </c>
      <c r="E5" s="2"/>
    </row>
    <row r="6" spans="1:5" ht="30" customHeight="1" x14ac:dyDescent="0.25">
      <c r="A6" s="18"/>
      <c r="B6" s="2"/>
      <c r="C6" s="17"/>
      <c r="D6" s="2" t="s">
        <v>13</v>
      </c>
      <c r="E6" s="2"/>
    </row>
    <row r="7" spans="1:5" ht="30" customHeight="1" x14ac:dyDescent="0.25">
      <c r="A7" s="18"/>
      <c r="B7" s="2"/>
      <c r="C7" s="17"/>
      <c r="D7" s="2" t="s">
        <v>14</v>
      </c>
      <c r="E7" s="2"/>
    </row>
    <row r="8" spans="1:5" ht="30" customHeight="1" x14ac:dyDescent="0.25">
      <c r="A8" s="18"/>
      <c r="B8" s="2"/>
      <c r="C8" s="17"/>
      <c r="D8" s="2" t="s">
        <v>15</v>
      </c>
      <c r="E8" s="2"/>
    </row>
    <row r="9" spans="1:5" ht="30" customHeight="1" x14ac:dyDescent="0.25">
      <c r="A9" s="20" t="s">
        <v>50</v>
      </c>
      <c r="B9" s="20"/>
      <c r="C9" s="21">
        <f>SUBTOTAL(109,AgbSep[Betrag])</f>
        <v>0</v>
      </c>
      <c r="D9" s="20"/>
      <c r="E9" s="20"/>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Dezember muss eingegeben werden, damit diese Ausgabe zur Zusammenfassungstabelle hinzugefügt wird" sqref="A3:A8">
      <formula1>MONTH($A3)=9</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47</v>
      </c>
      <c r="B1" s="26"/>
      <c r="C1" s="27"/>
      <c r="D1" s="15" t="s">
        <v>35</v>
      </c>
      <c r="E1" s="15" t="s">
        <v>28</v>
      </c>
    </row>
    <row r="2" spans="1:5" ht="17.100000000000001" customHeight="1" x14ac:dyDescent="0.25">
      <c r="A2" s="14" t="s">
        <v>31</v>
      </c>
      <c r="B2" s="14" t="s">
        <v>32</v>
      </c>
      <c r="C2" s="14" t="s">
        <v>34</v>
      </c>
      <c r="D2" s="14" t="s">
        <v>36</v>
      </c>
      <c r="E2" s="14" t="s">
        <v>37</v>
      </c>
    </row>
    <row r="3" spans="1:5" ht="30" customHeight="1" x14ac:dyDescent="0.25">
      <c r="A3" s="18">
        <f ca="1">DATE(YEAR(TODAY()),10,10)</f>
        <v>43018</v>
      </c>
      <c r="B3" s="2" t="s">
        <v>33</v>
      </c>
      <c r="C3" s="17"/>
      <c r="D3" s="2" t="s">
        <v>11</v>
      </c>
      <c r="E3" s="2" t="s">
        <v>38</v>
      </c>
    </row>
    <row r="4" spans="1:5" ht="30" customHeight="1" x14ac:dyDescent="0.25">
      <c r="A4" s="18">
        <f ca="1">DATE(YEAR(TODAY()),10,21)</f>
        <v>43029</v>
      </c>
      <c r="B4" s="2" t="s">
        <v>33</v>
      </c>
      <c r="C4" s="17"/>
      <c r="D4" s="2" t="s">
        <v>12</v>
      </c>
      <c r="E4" s="2"/>
    </row>
    <row r="5" spans="1:5" ht="30" customHeight="1" x14ac:dyDescent="0.25">
      <c r="A5" s="18"/>
      <c r="B5" s="2"/>
      <c r="C5" s="17"/>
      <c r="D5" s="2" t="s">
        <v>12</v>
      </c>
      <c r="E5" s="2"/>
    </row>
    <row r="6" spans="1:5" ht="30" customHeight="1" x14ac:dyDescent="0.25">
      <c r="A6" s="18"/>
      <c r="B6" s="2"/>
      <c r="C6" s="17"/>
      <c r="D6" s="2" t="s">
        <v>13</v>
      </c>
      <c r="E6" s="2"/>
    </row>
    <row r="7" spans="1:5" ht="30" customHeight="1" x14ac:dyDescent="0.25">
      <c r="A7" s="18"/>
      <c r="B7" s="2"/>
      <c r="C7" s="17"/>
      <c r="D7" s="2" t="s">
        <v>14</v>
      </c>
      <c r="E7" s="2"/>
    </row>
    <row r="8" spans="1:5" ht="30" customHeight="1" x14ac:dyDescent="0.25">
      <c r="A8" s="18"/>
      <c r="B8" s="2"/>
      <c r="C8" s="17"/>
      <c r="D8" s="2" t="s">
        <v>15</v>
      </c>
      <c r="E8" s="2"/>
    </row>
    <row r="9" spans="1:5" ht="30" customHeight="1" x14ac:dyDescent="0.25">
      <c r="A9" s="20" t="s">
        <v>50</v>
      </c>
      <c r="B9" s="20"/>
      <c r="C9" s="21">
        <f>SUBTOTAL(109,AgbOkt[Betrag])</f>
        <v>0</v>
      </c>
      <c r="D9" s="20"/>
      <c r="E9" s="20"/>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Oktober muss eingegeben werden, damit diese Ausgabe zur Zusammenfassungstabelle hinzugefügt wird" sqref="A3:A8">
      <formula1>MONTH($A3)=10</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48</v>
      </c>
      <c r="B1" s="26"/>
      <c r="C1" s="27"/>
      <c r="D1" s="15" t="s">
        <v>35</v>
      </c>
      <c r="E1" s="15" t="s">
        <v>28</v>
      </c>
    </row>
    <row r="2" spans="1:5" ht="17.100000000000001" customHeight="1" x14ac:dyDescent="0.25">
      <c r="A2" s="14" t="s">
        <v>31</v>
      </c>
      <c r="B2" s="14" t="s">
        <v>32</v>
      </c>
      <c r="C2" s="14" t="s">
        <v>34</v>
      </c>
      <c r="D2" s="14" t="s">
        <v>36</v>
      </c>
      <c r="E2" s="14" t="s">
        <v>37</v>
      </c>
    </row>
    <row r="3" spans="1:5" ht="30" customHeight="1" x14ac:dyDescent="0.25">
      <c r="A3" s="18">
        <f ca="1">DATE(YEAR(TODAY()),11,14)</f>
        <v>43053</v>
      </c>
      <c r="B3" s="2" t="s">
        <v>33</v>
      </c>
      <c r="C3" s="17"/>
      <c r="D3" s="2" t="s">
        <v>11</v>
      </c>
      <c r="E3" s="2" t="s">
        <v>38</v>
      </c>
    </row>
    <row r="4" spans="1:5" ht="30" customHeight="1" x14ac:dyDescent="0.25">
      <c r="A4" s="18">
        <f ca="1">DATE(YEAR(TODAY()),11,21)</f>
        <v>43060</v>
      </c>
      <c r="B4" s="2" t="s">
        <v>33</v>
      </c>
      <c r="C4" s="17"/>
      <c r="D4" s="2" t="s">
        <v>12</v>
      </c>
      <c r="E4" s="2"/>
    </row>
    <row r="5" spans="1:5" ht="30" customHeight="1" x14ac:dyDescent="0.25">
      <c r="A5" s="18"/>
      <c r="B5" s="2"/>
      <c r="C5" s="17"/>
      <c r="D5" s="2" t="s">
        <v>12</v>
      </c>
      <c r="E5" s="2"/>
    </row>
    <row r="6" spans="1:5" ht="30" customHeight="1" x14ac:dyDescent="0.25">
      <c r="A6" s="18"/>
      <c r="B6" s="2"/>
      <c r="C6" s="17"/>
      <c r="D6" s="2" t="s">
        <v>13</v>
      </c>
      <c r="E6" s="2"/>
    </row>
    <row r="7" spans="1:5" ht="30" customHeight="1" x14ac:dyDescent="0.25">
      <c r="A7" s="18"/>
      <c r="B7" s="2"/>
      <c r="C7" s="17"/>
      <c r="D7" s="2" t="s">
        <v>14</v>
      </c>
      <c r="E7" s="2"/>
    </row>
    <row r="8" spans="1:5" ht="30" customHeight="1" x14ac:dyDescent="0.25">
      <c r="A8" s="18"/>
      <c r="B8" s="2"/>
      <c r="C8" s="17"/>
      <c r="D8" s="2" t="s">
        <v>15</v>
      </c>
      <c r="E8" s="2"/>
    </row>
    <row r="9" spans="1:5" ht="30" customHeight="1" x14ac:dyDescent="0.25">
      <c r="A9" s="20" t="s">
        <v>50</v>
      </c>
      <c r="B9" s="20"/>
      <c r="C9" s="21">
        <f>SUBTOTAL(109,AgbNov[Betrag])</f>
        <v>0</v>
      </c>
      <c r="D9" s="20"/>
      <c r="E9" s="20"/>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November muss eingegeben werden, damit diese Ausgabe zur Zusammenfassungstabelle hinzugefügt wird" sqref="A3:A8">
      <formula1>MONTH($A3)=11</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49</v>
      </c>
      <c r="B1" s="26"/>
      <c r="C1" s="27"/>
      <c r="D1" s="15" t="s">
        <v>35</v>
      </c>
      <c r="E1" s="15" t="s">
        <v>28</v>
      </c>
    </row>
    <row r="2" spans="1:5" ht="17.100000000000001" customHeight="1" x14ac:dyDescent="0.25">
      <c r="A2" s="14" t="s">
        <v>31</v>
      </c>
      <c r="B2" s="14" t="s">
        <v>32</v>
      </c>
      <c r="C2" s="14" t="s">
        <v>34</v>
      </c>
      <c r="D2" s="14" t="s">
        <v>36</v>
      </c>
      <c r="E2" s="14" t="s">
        <v>37</v>
      </c>
    </row>
    <row r="3" spans="1:5" ht="30" customHeight="1" x14ac:dyDescent="0.25">
      <c r="A3" s="18">
        <f ca="1">DATE(YEAR(TODAY()),12,2)</f>
        <v>43071</v>
      </c>
      <c r="B3" s="2" t="s">
        <v>33</v>
      </c>
      <c r="C3" s="17">
        <v>201</v>
      </c>
      <c r="D3" s="2" t="s">
        <v>11</v>
      </c>
      <c r="E3" s="2" t="s">
        <v>38</v>
      </c>
    </row>
    <row r="4" spans="1:5" ht="30" customHeight="1" x14ac:dyDescent="0.25">
      <c r="A4" s="18">
        <f ca="1">DATE(YEAR(TODAY()),12,24)</f>
        <v>43093</v>
      </c>
      <c r="B4" s="2" t="s">
        <v>33</v>
      </c>
      <c r="C4" s="17">
        <v>98</v>
      </c>
      <c r="D4" s="2" t="s">
        <v>12</v>
      </c>
      <c r="E4" s="2"/>
    </row>
    <row r="5" spans="1:5" ht="30" customHeight="1" x14ac:dyDescent="0.25">
      <c r="A5" s="18"/>
      <c r="B5" s="2"/>
      <c r="C5" s="17">
        <v>342</v>
      </c>
      <c r="D5" s="2" t="s">
        <v>12</v>
      </c>
      <c r="E5" s="2"/>
    </row>
    <row r="6" spans="1:5" ht="30" customHeight="1" x14ac:dyDescent="0.25">
      <c r="A6" s="18"/>
      <c r="B6" s="2"/>
      <c r="C6" s="17">
        <v>122</v>
      </c>
      <c r="D6" s="2" t="s">
        <v>13</v>
      </c>
      <c r="E6" s="2"/>
    </row>
    <row r="7" spans="1:5" ht="30" customHeight="1" x14ac:dyDescent="0.25">
      <c r="A7" s="18"/>
      <c r="B7" s="2"/>
      <c r="C7" s="17">
        <v>187</v>
      </c>
      <c r="D7" s="2" t="s">
        <v>14</v>
      </c>
      <c r="E7" s="2"/>
    </row>
    <row r="8" spans="1:5" ht="30" customHeight="1" x14ac:dyDescent="0.25">
      <c r="A8" s="18"/>
      <c r="B8" s="2"/>
      <c r="C8" s="17">
        <v>99</v>
      </c>
      <c r="D8" s="2" t="s">
        <v>15</v>
      </c>
      <c r="E8" s="2"/>
    </row>
    <row r="9" spans="1:5" ht="30" customHeight="1" x14ac:dyDescent="0.25">
      <c r="A9" s="20" t="s">
        <v>50</v>
      </c>
      <c r="B9" s="20"/>
      <c r="C9" s="21">
        <f>SUBTOTAL(109,AgbDez[Betrag])</f>
        <v>1049</v>
      </c>
      <c r="D9" s="20"/>
      <c r="E9" s="24"/>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Dezember muss eingegeben werden, damit diese Ausgabe zur Zusammenfassungstabelle hinzugefügt wird" sqref="A3:A8">
      <formula1>MONTH($A3)=12</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tabSelected="1" zoomScaleNormal="100" workbookViewId="0"/>
  </sheetViews>
  <sheetFormatPr baseColWidth="10" defaultColWidth="9.140625" defaultRowHeight="30" customHeight="1" x14ac:dyDescent="0.25"/>
  <cols>
    <col min="1" max="1" width="15.85546875" customWidth="1"/>
    <col min="2" max="13" width="12.5703125" customWidth="1"/>
    <col min="14" max="14" width="13.7109375" customWidth="1"/>
    <col min="15" max="15" width="12.7109375" customWidth="1"/>
    <col min="16" max="16" width="9.140625" customWidth="1"/>
    <col min="17" max="17" width="7.28515625" customWidth="1"/>
  </cols>
  <sheetData>
    <row r="1" spans="1:15" ht="35.1" customHeight="1" x14ac:dyDescent="0.4">
      <c r="A1" s="1" t="s">
        <v>9</v>
      </c>
      <c r="B1" s="1"/>
      <c r="C1" s="1"/>
    </row>
    <row r="2" spans="1:15" ht="17.100000000000001" customHeight="1" x14ac:dyDescent="0.25">
      <c r="B2" s="15" t="s">
        <v>16</v>
      </c>
      <c r="C2" s="15" t="s">
        <v>17</v>
      </c>
      <c r="D2" s="15" t="s">
        <v>18</v>
      </c>
      <c r="E2" s="15" t="s">
        <v>19</v>
      </c>
      <c r="F2" s="15" t="s">
        <v>20</v>
      </c>
      <c r="G2" s="15" t="s">
        <v>21</v>
      </c>
      <c r="H2" s="15" t="s">
        <v>22</v>
      </c>
      <c r="I2" s="15" t="s">
        <v>23</v>
      </c>
      <c r="J2" s="15" t="s">
        <v>24</v>
      </c>
      <c r="K2" s="15" t="s">
        <v>25</v>
      </c>
      <c r="L2" s="15" t="s">
        <v>26</v>
      </c>
      <c r="M2" s="15" t="s">
        <v>27</v>
      </c>
      <c r="N2" s="15" t="s">
        <v>28</v>
      </c>
    </row>
    <row r="3" spans="1:15" ht="224.1" customHeight="1" x14ac:dyDescent="0.25"/>
    <row r="4" spans="1:15" ht="17.100000000000001" customHeight="1" x14ac:dyDescent="0.25">
      <c r="A4" s="3" t="s">
        <v>10</v>
      </c>
      <c r="B4" s="3" t="s">
        <v>16</v>
      </c>
      <c r="C4" s="3" t="s">
        <v>17</v>
      </c>
      <c r="D4" s="3" t="s">
        <v>18</v>
      </c>
      <c r="E4" s="3" t="s">
        <v>19</v>
      </c>
      <c r="F4" s="3" t="s">
        <v>20</v>
      </c>
      <c r="G4" s="3" t="s">
        <v>21</v>
      </c>
      <c r="H4" s="3" t="s">
        <v>22</v>
      </c>
      <c r="I4" s="3" t="s">
        <v>23</v>
      </c>
      <c r="J4" s="3" t="s">
        <v>24</v>
      </c>
      <c r="K4" s="3" t="s">
        <v>25</v>
      </c>
      <c r="L4" s="3" t="s">
        <v>26</v>
      </c>
      <c r="M4" s="3" t="s">
        <v>27</v>
      </c>
      <c r="N4" s="3" t="s">
        <v>50</v>
      </c>
      <c r="O4" s="3" t="s">
        <v>29</v>
      </c>
    </row>
    <row r="5" spans="1:15" ht="30" customHeight="1" x14ac:dyDescent="0.25">
      <c r="A5" s="2" t="s">
        <v>11</v>
      </c>
      <c r="B5" s="17">
        <f>SUMIFS(AgbJan[Betrag],AgbJan[Kategorie],Ausgabenzusammenfassung[Ausgaben])</f>
        <v>33</v>
      </c>
      <c r="C5" s="17">
        <f>SUMIFS(AgbFeb[Betrag],AgbFeb[Kategorie],Ausgabenzusammenfassung[Ausgaben])</f>
        <v>375</v>
      </c>
      <c r="D5" s="17">
        <f>SUMIFS(AgbMrz[Betrag],AgbMrz[Kategorie],Ausgabenzusammenfassung[Ausgaben])</f>
        <v>33</v>
      </c>
      <c r="E5" s="17">
        <f>SUMIFS(AgbApr[Betrag],AgbApr[Kategorie],Ausgabenzusammenfassung[Ausgaben])</f>
        <v>45</v>
      </c>
      <c r="F5" s="17">
        <f>SUMIFS(AgbMai[Betrag],AgbMai[Kategorie],Ausgabenzusammenfassung[Ausgaben])</f>
        <v>375</v>
      </c>
      <c r="G5" s="17">
        <f>SUMIFS(AgbJun[Betrag],AgbJun[Kategorie],Ausgabenzusammenfassung[Ausgaben])</f>
        <v>201</v>
      </c>
      <c r="H5" s="17">
        <f>SUMIFS(AgbJul[Betrag],AgbJul[Kategorie],Ausgabenzusammenfassung[Ausgaben])</f>
        <v>0</v>
      </c>
      <c r="I5" s="17">
        <f>SUMIFS(AgbAug[Betrag],AgbAug[Kategorie],Ausgabenzusammenfassung[Ausgaben])</f>
        <v>0</v>
      </c>
      <c r="J5" s="17">
        <f>SUMIFS(AgbSep[Betrag],AgbSep[Kategorie],Ausgabenzusammenfassung[Ausgaben])</f>
        <v>0</v>
      </c>
      <c r="K5" s="17">
        <f>SUMIFS(AgbOkt[Betrag],AgbOkt[Kategorie],Ausgabenzusammenfassung[Ausgaben])</f>
        <v>0</v>
      </c>
      <c r="L5" s="17">
        <f>SUMIFS(AgbNov[Betrag],AgbNov[Kategorie],Ausgabenzusammenfassung[Ausgaben])</f>
        <v>0</v>
      </c>
      <c r="M5" s="17">
        <f>SUMIFS(AgbDez[Betrag],AgbDez[Kategorie],Ausgabenzusammenfassung[Ausgaben])</f>
        <v>201</v>
      </c>
      <c r="N5" s="17">
        <f>SUM(Ausgabenzusammenfassung[[#This Row],[Jan]:[Dez]])</f>
        <v>1263</v>
      </c>
    </row>
    <row r="6" spans="1:15" ht="30" customHeight="1" x14ac:dyDescent="0.25">
      <c r="A6" s="2" t="s">
        <v>12</v>
      </c>
      <c r="B6" s="17">
        <f>SUMIFS(AgbJan[Betrag],AgbJan[Kategorie],Ausgabenzusammenfassung[Ausgaben])</f>
        <v>238</v>
      </c>
      <c r="C6" s="17">
        <f>SUMIFS(AgbFeb[Betrag],AgbFeb[Kategorie],Ausgabenzusammenfassung[Ausgaben])</f>
        <v>238</v>
      </c>
      <c r="D6" s="17">
        <f>SUMIFS(AgbMrz[Betrag],AgbMrz[Kategorie],Ausgabenzusammenfassung[Ausgaben])</f>
        <v>238</v>
      </c>
      <c r="E6" s="17">
        <f>SUMIFS(AgbApr[Betrag],AgbApr[Kategorie],Ausgabenzusammenfassung[Ausgaben])</f>
        <v>123</v>
      </c>
      <c r="F6" s="17">
        <f>SUMIFS(AgbMai[Betrag],AgbMai[Kategorie],Ausgabenzusammenfassung[Ausgaben])</f>
        <v>111</v>
      </c>
      <c r="G6" s="17">
        <f>SUMIFS(AgbJun[Betrag],AgbJun[Kategorie],Ausgabenzusammenfassung[Ausgaben])</f>
        <v>98</v>
      </c>
      <c r="H6" s="17">
        <f>SUMIFS(AgbJul[Betrag],AgbJul[Kategorie],Ausgabenzusammenfassung[Ausgaben])</f>
        <v>0</v>
      </c>
      <c r="I6" s="17">
        <f>SUMIFS(AgbAug[Betrag],AgbAug[Kategorie],Ausgabenzusammenfassung[Ausgaben])</f>
        <v>0</v>
      </c>
      <c r="J6" s="17">
        <f>SUMIFS(AgbSep[Betrag],AgbSep[Kategorie],Ausgabenzusammenfassung[Ausgaben])</f>
        <v>0</v>
      </c>
      <c r="K6" s="17">
        <f>SUMIFS(AgbOkt[Betrag],AgbOkt[Kategorie],Ausgabenzusammenfassung[Ausgaben])</f>
        <v>0</v>
      </c>
      <c r="L6" s="17">
        <f>SUMIFS(AgbNov[Betrag],AgbNov[Kategorie],Ausgabenzusammenfassung[Ausgaben])</f>
        <v>0</v>
      </c>
      <c r="M6" s="17">
        <f>SUMIFS(AgbDez[Betrag],AgbDez[Kategorie],Ausgabenzusammenfassung[Ausgaben])</f>
        <v>440</v>
      </c>
      <c r="N6" s="17">
        <f>SUM(Ausgabenzusammenfassung[[#This Row],[Jan]:[Dez]])</f>
        <v>1486</v>
      </c>
    </row>
    <row r="7" spans="1:15" ht="30" customHeight="1" x14ac:dyDescent="0.25">
      <c r="A7" s="2" t="s">
        <v>13</v>
      </c>
      <c r="B7" s="17">
        <f>SUMIFS(AgbJan[Betrag],AgbJan[Kategorie],Ausgabenzusammenfassung[Ausgaben])</f>
        <v>110</v>
      </c>
      <c r="C7" s="17">
        <f>SUMIFS(AgbFeb[Betrag],AgbFeb[Kategorie],Ausgabenzusammenfassung[Ausgaben])</f>
        <v>110</v>
      </c>
      <c r="D7" s="17">
        <f>SUMIFS(AgbMrz[Betrag],AgbMrz[Kategorie],Ausgabenzusammenfassung[Ausgaben])</f>
        <v>110</v>
      </c>
      <c r="E7" s="17">
        <f>SUMIFS(AgbApr[Betrag],AgbApr[Kategorie],Ausgabenzusammenfassung[Ausgaben])</f>
        <v>125</v>
      </c>
      <c r="F7" s="17">
        <f>SUMIFS(AgbMai[Betrag],AgbMai[Kategorie],Ausgabenzusammenfassung[Ausgaben])</f>
        <v>333</v>
      </c>
      <c r="G7" s="17">
        <f>SUMIFS(AgbJun[Betrag],AgbJun[Kategorie],Ausgabenzusammenfassung[Ausgaben])</f>
        <v>122</v>
      </c>
      <c r="H7" s="17">
        <f>SUMIFS(AgbJul[Betrag],AgbJul[Kategorie],Ausgabenzusammenfassung[Ausgaben])</f>
        <v>0</v>
      </c>
      <c r="I7" s="17">
        <f>SUMIFS(AgbAug[Betrag],AgbAug[Kategorie],Ausgabenzusammenfassung[Ausgaben])</f>
        <v>0</v>
      </c>
      <c r="J7" s="17">
        <f>SUMIFS(AgbSep[Betrag],AgbSep[Kategorie],Ausgabenzusammenfassung[Ausgaben])</f>
        <v>0</v>
      </c>
      <c r="K7" s="17">
        <f>SUMIFS(AgbOkt[Betrag],AgbOkt[Kategorie],Ausgabenzusammenfassung[Ausgaben])</f>
        <v>0</v>
      </c>
      <c r="L7" s="17">
        <f>SUMIFS(AgbNov[Betrag],AgbNov[Kategorie],Ausgabenzusammenfassung[Ausgaben])</f>
        <v>0</v>
      </c>
      <c r="M7" s="17">
        <f>SUMIFS(AgbDez[Betrag],AgbDez[Kategorie],Ausgabenzusammenfassung[Ausgaben])</f>
        <v>122</v>
      </c>
      <c r="N7" s="17">
        <f>SUM(Ausgabenzusammenfassung[[#This Row],[Jan]:[Dez]])</f>
        <v>1032</v>
      </c>
    </row>
    <row r="8" spans="1:15" ht="30" customHeight="1" x14ac:dyDescent="0.25">
      <c r="A8" s="2" t="s">
        <v>14</v>
      </c>
      <c r="B8" s="17">
        <f>SUMIFS(AgbJan[Betrag],AgbJan[Kategorie],Ausgabenzusammenfassung[Ausgaben])</f>
        <v>426</v>
      </c>
      <c r="C8" s="17">
        <f>SUMIFS(AgbFeb[Betrag],AgbFeb[Kategorie],Ausgabenzusammenfassung[Ausgaben])</f>
        <v>84</v>
      </c>
      <c r="D8" s="17">
        <f>SUMIFS(AgbMrz[Betrag],AgbMrz[Kategorie],Ausgabenzusammenfassung[Ausgaben])</f>
        <v>84</v>
      </c>
      <c r="E8" s="17">
        <f>SUMIFS(AgbApr[Betrag],AgbApr[Kategorie],Ausgabenzusammenfassung[Ausgaben])</f>
        <v>426</v>
      </c>
      <c r="F8" s="17">
        <f>SUMIFS(AgbMai[Betrag],AgbMai[Kategorie],Ausgabenzusammenfassung[Ausgaben])</f>
        <v>125</v>
      </c>
      <c r="G8" s="17">
        <f>SUMIFS(AgbJun[Betrag],AgbJun[Kategorie],Ausgabenzusammenfassung[Ausgaben])</f>
        <v>187</v>
      </c>
      <c r="H8" s="17">
        <f>SUMIFS(AgbJul[Betrag],AgbJul[Kategorie],Ausgabenzusammenfassung[Ausgaben])</f>
        <v>0</v>
      </c>
      <c r="I8" s="17">
        <f>SUMIFS(AgbAug[Betrag],AgbAug[Kategorie],Ausgabenzusammenfassung[Ausgaben])</f>
        <v>0</v>
      </c>
      <c r="J8" s="17">
        <f>SUMIFS(AgbSep[Betrag],AgbSep[Kategorie],Ausgabenzusammenfassung[Ausgaben])</f>
        <v>0</v>
      </c>
      <c r="K8" s="17">
        <f>SUMIFS(AgbOkt[Betrag],AgbOkt[Kategorie],Ausgabenzusammenfassung[Ausgaben])</f>
        <v>0</v>
      </c>
      <c r="L8" s="17">
        <f>SUMIFS(AgbNov[Betrag],AgbNov[Kategorie],Ausgabenzusammenfassung[Ausgaben])</f>
        <v>0</v>
      </c>
      <c r="M8" s="17">
        <f>SUMIFS(AgbDez[Betrag],AgbDez[Kategorie],Ausgabenzusammenfassung[Ausgaben])</f>
        <v>187</v>
      </c>
      <c r="N8" s="17">
        <f>SUM(Ausgabenzusammenfassung[[#This Row],[Jan]:[Dez]])</f>
        <v>1519</v>
      </c>
    </row>
    <row r="9" spans="1:15" ht="30" customHeight="1" x14ac:dyDescent="0.25">
      <c r="A9" s="2" t="s">
        <v>15</v>
      </c>
      <c r="B9" s="17">
        <f>SUMIFS(AgbJan[Betrag],AgbJan[Kategorie],Ausgabenzusammenfassung[Ausgaben])</f>
        <v>54</v>
      </c>
      <c r="C9" s="17">
        <f>SUMIFS(AgbFeb[Betrag],AgbFeb[Kategorie],Ausgabenzusammenfassung[Ausgaben])</f>
        <v>54</v>
      </c>
      <c r="D9" s="17">
        <f>SUMIFS(AgbMrz[Betrag],AgbMrz[Kategorie],Ausgabenzusammenfassung[Ausgaben])</f>
        <v>109</v>
      </c>
      <c r="E9" s="17">
        <f>SUMIFS(AgbApr[Betrag],AgbApr[Kategorie],Ausgabenzusammenfassung[Ausgaben])</f>
        <v>98</v>
      </c>
      <c r="F9" s="17">
        <f>SUMIFS(AgbMai[Betrag],AgbMai[Kategorie],Ausgabenzusammenfassung[Ausgaben])</f>
        <v>33</v>
      </c>
      <c r="G9" s="17">
        <f>SUMIFS(AgbJun[Betrag],AgbJun[Kategorie],Ausgabenzusammenfassung[Ausgaben])</f>
        <v>441</v>
      </c>
      <c r="H9" s="17">
        <f>SUMIFS(AgbJul[Betrag],AgbJul[Kategorie],Ausgabenzusammenfassung[Ausgaben])</f>
        <v>0</v>
      </c>
      <c r="I9" s="17">
        <f>SUMIFS(AgbAug[Betrag],AgbAug[Kategorie],Ausgabenzusammenfassung[Ausgaben])</f>
        <v>0</v>
      </c>
      <c r="J9" s="17">
        <f>SUMIFS(AgbSep[Betrag],AgbSep[Kategorie],Ausgabenzusammenfassung[Ausgaben])</f>
        <v>0</v>
      </c>
      <c r="K9" s="17">
        <f>SUMIFS(AgbOkt[Betrag],AgbOkt[Kategorie],Ausgabenzusammenfassung[Ausgaben])</f>
        <v>0</v>
      </c>
      <c r="L9" s="17">
        <f>SUMIFS(AgbNov[Betrag],AgbNov[Kategorie],Ausgabenzusammenfassung[Ausgaben])</f>
        <v>0</v>
      </c>
      <c r="M9" s="17">
        <f>SUMIFS(AgbDez[Betrag],AgbDez[Kategorie],Ausgabenzusammenfassung[Ausgaben])</f>
        <v>99</v>
      </c>
      <c r="N9" s="17">
        <f>SUM(Ausgabenzusammenfassung[[#This Row],[Jan]:[Dez]])</f>
        <v>888</v>
      </c>
    </row>
    <row r="10" spans="1:15" ht="30" customHeight="1" x14ac:dyDescent="0.25">
      <c r="A10" s="8" t="s">
        <v>50</v>
      </c>
      <c r="B10" s="9">
        <f>SUBTOTAL(109,Ausgabenzusammenfassung[Jan])</f>
        <v>861</v>
      </c>
      <c r="C10" s="9">
        <f>SUBTOTAL(109,Ausgabenzusammenfassung[Feb])</f>
        <v>861</v>
      </c>
      <c r="D10" s="9">
        <f>SUBTOTAL(109,Ausgabenzusammenfassung[Mrz])</f>
        <v>574</v>
      </c>
      <c r="E10" s="9">
        <f>SUBTOTAL(109,Ausgabenzusammenfassung[Apr])</f>
        <v>817</v>
      </c>
      <c r="F10" s="9">
        <f>SUBTOTAL(109,Ausgabenzusammenfassung[Mai])</f>
        <v>977</v>
      </c>
      <c r="G10" s="9">
        <f>SUBTOTAL(109,Ausgabenzusammenfassung[Jun])</f>
        <v>1049</v>
      </c>
      <c r="H10" s="9">
        <f>SUBTOTAL(109,Ausgabenzusammenfassung[Jul])</f>
        <v>0</v>
      </c>
      <c r="I10" s="9">
        <f>SUBTOTAL(109,Ausgabenzusammenfassung[Aug])</f>
        <v>0</v>
      </c>
      <c r="J10" s="9">
        <f>SUBTOTAL(109,Ausgabenzusammenfassung[Sep])</f>
        <v>0</v>
      </c>
      <c r="K10" s="9">
        <f>SUBTOTAL(109,Ausgabenzusammenfassung[Okt])</f>
        <v>0</v>
      </c>
      <c r="L10" s="9">
        <f>SUBTOTAL(109,Ausgabenzusammenfassung[Nov])</f>
        <v>0</v>
      </c>
      <c r="M10" s="9">
        <f>SUBTOTAL(109,Ausgabenzusammenfassung[Dez])</f>
        <v>1049</v>
      </c>
      <c r="N10" s="9">
        <f>SUBTOTAL(109,Ausgabenzusammenfassung[Ergebnis])</f>
        <v>6188</v>
      </c>
    </row>
  </sheetData>
  <dataConsolidate/>
  <dataValidations count="22">
    <dataValidation allowBlank="1" showInputMessage="1" showErrorMessage="1" prompt="Eine Arbeitsmappe mit Ausgabentrends, die bestimmte Ausgaben über einen Zeitraum von 12 Monaten nachverfolgt. Diese Arbeitsmappe enthält ein Arbeitsblatt mit Tipps, dieses Zusammenfassungs-Arbeitsblatt und ein Arbeitsblatt für jeden Monat" sqref="A1"/>
    <dataValidation allowBlank="1" showInputMessage="1" showErrorMessage="1" prompt="Geben Sie in dieser Spalte einen Namen für die Ausgabe ein" sqref="A4"/>
    <dataValidation allowBlank="1" showInputMessage="1" showErrorMessage="1" prompt="In dieser Spalte wird automatisch die Summe der Ausgaben über die 12 Monate angezeigt" sqref="N4"/>
    <dataValidation allowBlank="1" showInputMessage="1" showErrorMessage="1" prompt="In dieser Spalte wird eine Sparkline angezeigt, die den Trend der Ausgaben für 1 Ausgabe über 12 Monate angezeigt" sqref="O4"/>
    <dataValidation allowBlank="1" showInputMessage="1" showErrorMessage="1" prompt="Die Zellen B2 bis M2 enthalten Navigationslinks zu einer detaillierten Aufstellung der Ausgaben für jeden Monat in einem Kalenderjahr, beginnend mit Januar und endend mit Dezember.  Die Zelle N2 enthält einen Navigationslink zum Arbeitsblatt mit Tipps" sqref="A2"/>
    <dataValidation allowBlank="1" showInputMessage="1" showErrorMessage="1" prompt="Navigationslink zu den Ausgabendetails für den betreffenden Monat" sqref="B2:M2"/>
    <dataValidation allowBlank="1" showInputMessage="1" showErrorMessage="1" prompt="Navigationslink zum Arbeitsblatt mit den Tipps, das die Verwendung der Arbeitsmappe erläutert" sqref="N2"/>
    <dataValidation allowBlank="1" showInputMessage="1" showErrorMessage="1" prompt="In Zellen B3 bis M3 vergleicht ein gruppiertes Säulendiagramm die Ausgaben von Jan bis Dez. Über jedem Diagramm befindet sich ein Navigationslink zum jeweiligen Monat. Die monatsweise Zusammenfassung der Ausgaben finden Sie in &quot;Ausgabenzusammenfassung&quot;" sqref="A3"/>
    <dataValidation allowBlank="1" showInputMessage="1" showErrorMessage="1" prompt="Gruppiertes Säulendiagramm zum Vergleich der Ausgaben für Januar. Über den  Navigationslink in B2 können Sie die Ausgabendetails anzeigen. Die Zusammenfassung der einzelnen Ausgabenbeträge finden Sie in der Tabelle &quot;Ausgabenzusammenfassung&quot; ab Zelle B4" sqref="B3"/>
    <dataValidation allowBlank="1" showInputMessage="1" showErrorMessage="1" prompt="Gruppiertes Säulendiagramm zum Vergleich der Ausgaben für Februar. Über den Navigationslink in C2 können Sie die Ausgabendetails anzeigen. Die Zusammenfassung der einzelnen Ausgabenbeträge finden Sie in der Tabelle &quot;Ausgabenzusammenfassung&quot; ab Zelle C4" sqref="C3"/>
    <dataValidation allowBlank="1" showInputMessage="1" showErrorMessage="1" prompt="Gruppiertes Säulendiagramm zum Vergleich der Ausgaben für März. Über den Navigationslink in D2 können Sie die Ausgabendetails anzeigen. Die Zusammenfassung der einzelnen Ausgabenbeträge finden Sie in der Tabelle &quot;Ausgabenzusammenfassung&quot; ab Zelle D4" sqref="D3"/>
    <dataValidation allowBlank="1" showInputMessage="1" showErrorMessage="1" prompt="Gruppiertes Säulendiagramm zum Vergleich der Ausgaben für April. Über den Navigationslink in E2 können Sie die Ausgabendetails anzeigen. Die Zusammenfassung der einzelnen Ausgabenbeträge finden Sie in der Tabelle &quot;Ausgabenzusammenfassung&quot; ab Zelle E4" sqref="E3"/>
    <dataValidation allowBlank="1" showInputMessage="1" showErrorMessage="1" prompt="Gruppiertes Säulendiagramm zum Vergleich der Ausgaben für Mai. Über den Navigationslink in F2 können Sie die Ausgabendetails anzeigen. Die Zusammenfassung der einzelnen Ausgabenbeträge finden Sie in der Tabelle &quot;Ausgabenzusammenfassung&quot; ab Zelle F4" sqref="F3"/>
    <dataValidation allowBlank="1" showInputMessage="1" showErrorMessage="1" prompt="Gruppiertes Säulendiagramm zum Vergleich der Ausgaben für Juni. Über den Navigationslink in G2 können Sie die Ausgabendetails anzeigen. Die Zusammenfassung der einzelnen Ausgabenbeträge finden Sie in der Tabelle &quot;Ausgabenzusammenfassung&quot; ab Zelle G4" sqref="G3"/>
    <dataValidation allowBlank="1" showInputMessage="1" showErrorMessage="1" prompt="Gruppiertes Säulendiagramm zum Vergleich der Ausgaben für Juli. Über den Navigationslink in H2 können Sie die Ausgabendetails anzeigen. Die Zusammenfassung der einzelnen Ausgabenbeträge finden Sie in der Tabelle &quot;Ausgabenzusammenfassung&quot; ab Zelle H4" sqref="H3"/>
    <dataValidation allowBlank="1" showInputMessage="1" showErrorMessage="1" prompt="Gruppiertes Säulendiagramm zum Vergleich der Ausgaben für August. Über den Navigationslink in I2 können Sie die Ausgabendetails anzeigen. Die Zusammenfassung der einzelnen Ausgabenbeträge finden Sie in der Tabelle &quot;Ausgabenzusammenfassung&quot; ab Zelle I4" sqref="I3"/>
    <dataValidation allowBlank="1" showInputMessage="1" showErrorMessage="1" prompt="Gruppiertes Säulendiagramm zum Vergleich der Ausgaben für September. Über den Navigationslink in J2 können Sie die Ausgabendetails anzeigen. Die Zusammenfassung der einzelnen Ausgabenbeträge finden Sie in der Tabelle &quot;Ausgabenzusammenfassung&quot; ab Zelle J4" sqref="J3"/>
    <dataValidation allowBlank="1" showInputMessage="1" showErrorMessage="1" prompt="Gruppiertes Säulendiagramm zum Vergleich der Ausgaben für Oktober. Über den Navigationslink in K2 können Sie die Ausgabendetails anzeigen. Die Zusammenfassung der einzelnen Ausgabenbeträge finden Sie in der Tabelle &quot;Ausgabenzusammenfassung&quot; ab Zelle K4" sqref="K3"/>
    <dataValidation allowBlank="1" showInputMessage="1" showErrorMessage="1" prompt="Gruppiertes Säulendiagramm zum Vergleich der Ausgaben für November. Über den Navigationslink in L2 können Sie die Ausgabendetails anzeigen. Die Zusammenfassung der einzelnen Ausgabenbeträge finden Sie in der Tabelle &quot;Ausgabenzusammenfassung&quot; ab Zelle L4" sqref="L3"/>
    <dataValidation allowBlank="1" showInputMessage="1" showErrorMessage="1" prompt="Gruppiertes Säulendiagramm zum Vergleich der Ausgaben für Dezember. Über den Navigationslink in M2 können Sie die Ausgabendetails anzeigen. Die Zusammenfassung der einzelnen Ausgabenbeträge finden Sie in der Tabelle &quot;Ausgabenzusammenfassung&quot; ab Zelle M4" sqref="M3"/>
    <dataValidation allowBlank="1" showInputMessage="1" showErrorMessage="1" prompt="Legende für das gruppierte Säulendiagramm" sqref="N3"/>
    <dataValidation allowBlank="1" showInputMessage="1" showErrorMessage="1" prompt="In dieser Spalte wird automatisch der Ausgabenbetrag angezeigt" sqref="B4:M4"/>
  </dataValidations>
  <hyperlinks>
    <hyperlink ref="B2" location="jan!A1" tooltip="Auswählen, um zum Januar zu navigieren" display="Jan"/>
    <hyperlink ref="C2" location="feb!A1" tooltip="Auswählen, um zum Februar zu navigieren" display="Feb"/>
    <hyperlink ref="D2" location="Mrz!A1" tooltip="Auswählen, um zum März zu navigieren" display="Mrz"/>
    <hyperlink ref="E2" location="apr!A1" tooltip="Auswählen, um zum April zu navigieren" display="Apr"/>
    <hyperlink ref="F2" location="Mai!A1" tooltip="Auswählen, um zum Mai zu navigieren" display="Mai"/>
    <hyperlink ref="G2" location="jun!A1" tooltip="Auswählen, um zum Juni zu navigieren" display="Jun"/>
    <hyperlink ref="H2" location="jul!A1" tooltip="Auswählen, um zum Juli zu navigieren" display="Jul"/>
    <hyperlink ref="I2" location="aug!A1" tooltip="Auswählen, um zum August zu navigieren" display="Aug"/>
    <hyperlink ref="J2" location="sep!A1" tooltip="Auswählen, um zum September zu navigieren" display="Sep"/>
    <hyperlink ref="K2" location="Okt!A1" tooltip="Auswählen, um zum Oktober zu navigieren" display="Okt"/>
    <hyperlink ref="L2" location="nov!A1" tooltip="Auswählen, um zum November zu navigieren" display="Nov"/>
    <hyperlink ref="M2" location="Dez!A1" tooltip="Auswählen, um zum Dezember zu navigieren" display="Dez"/>
    <hyperlink ref="N2" location="Tipps!A1" tooltip="Auswählen, um zu den Tipps zu navigieren" display="Tipps"/>
  </hyperlinks>
  <printOptions horizontalCentered="1"/>
  <pageMargins left="0.7" right="0.7" top="0.75" bottom="0.75" header="0.3" footer="0.3"/>
  <pageSetup paperSize="9" fitToHeight="0"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Zusammenfassung!B5:M5</xm:f>
              <xm:sqref>O5</xm:sqref>
            </x14:sparkline>
            <x14:sparkline>
              <xm:f>Zusammenfassung!B6:M6</xm:f>
              <xm:sqref>O6</xm:sqref>
            </x14:sparkline>
            <x14:sparkline>
              <xm:f>Zusammenfassung!B7:M7</xm:f>
              <xm:sqref>O7</xm:sqref>
            </x14:sparkline>
            <x14:sparkline>
              <xm:f>Zusammenfassung!B8:M8</xm:f>
              <xm:sqref>O8</xm:sqref>
            </x14:sparkline>
            <x14:sparkline>
              <xm:f>Zusammenfassung!B9:M9</xm:f>
              <xm:sqref>O9</xm:sqref>
            </x14:sparkline>
          </x14:sparklines>
        </x14:sparklineGroup>
        <x14:sparklineGroup displayEmptyCellsAs="gap" markers="1" last="1" negative="1">
          <x14:colorSeries theme="0" tint="-0.499984740745262"/>
          <x14:colorNegative theme="5"/>
          <x14:colorAxis rgb="FF000000"/>
          <x14:colorMarkers theme="7"/>
          <x14:colorFirst theme="5" tint="-0.249977111117893"/>
          <x14:colorLast theme="7" tint="-0.499984740745262"/>
          <x14:colorHigh theme="5" tint="-0.249977111117893"/>
          <x14:colorLow theme="5" tint="-0.249977111117893"/>
          <x14:sparklines>
            <x14:sparkline>
              <xm:f>Zusammenfassung!B10:M10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30</v>
      </c>
      <c r="B1" s="26"/>
      <c r="C1" s="26"/>
      <c r="D1" s="15" t="s">
        <v>35</v>
      </c>
      <c r="E1" s="15" t="s">
        <v>28</v>
      </c>
    </row>
    <row r="2" spans="1:5" ht="17.100000000000001" customHeight="1" x14ac:dyDescent="0.25">
      <c r="A2" s="14" t="s">
        <v>31</v>
      </c>
      <c r="B2" s="14" t="s">
        <v>32</v>
      </c>
      <c r="C2" s="14" t="s">
        <v>34</v>
      </c>
      <c r="D2" s="14" t="s">
        <v>36</v>
      </c>
      <c r="E2" s="14" t="s">
        <v>37</v>
      </c>
    </row>
    <row r="3" spans="1:5" ht="30" customHeight="1" x14ac:dyDescent="0.25">
      <c r="A3" s="18">
        <f ca="1">DATE(YEAR(TODAY()),1,4)</f>
        <v>42739</v>
      </c>
      <c r="B3" s="2" t="s">
        <v>33</v>
      </c>
      <c r="C3" s="17">
        <v>33</v>
      </c>
      <c r="D3" s="2" t="s">
        <v>11</v>
      </c>
      <c r="E3" s="2" t="s">
        <v>38</v>
      </c>
    </row>
    <row r="4" spans="1:5" ht="30" customHeight="1" x14ac:dyDescent="0.25">
      <c r="A4" s="18">
        <f ca="1">DATE(YEAR(TODAY()),1,5)</f>
        <v>42740</v>
      </c>
      <c r="B4" s="2" t="s">
        <v>33</v>
      </c>
      <c r="C4" s="17">
        <v>238</v>
      </c>
      <c r="D4" s="2" t="s">
        <v>12</v>
      </c>
      <c r="E4" s="2"/>
    </row>
    <row r="5" spans="1:5" ht="30" customHeight="1" x14ac:dyDescent="0.25">
      <c r="A5" s="18"/>
      <c r="B5" s="2"/>
      <c r="C5" s="17">
        <v>342</v>
      </c>
      <c r="D5" s="2" t="s">
        <v>14</v>
      </c>
      <c r="E5" s="2"/>
    </row>
    <row r="6" spans="1:5" ht="30" customHeight="1" x14ac:dyDescent="0.25">
      <c r="A6" s="18"/>
      <c r="B6" s="2"/>
      <c r="C6" s="17">
        <v>110</v>
      </c>
      <c r="D6" s="2" t="s">
        <v>13</v>
      </c>
      <c r="E6" s="2"/>
    </row>
    <row r="7" spans="1:5" ht="30" customHeight="1" x14ac:dyDescent="0.25">
      <c r="A7" s="18"/>
      <c r="B7" s="2"/>
      <c r="C7" s="17">
        <v>84</v>
      </c>
      <c r="D7" s="2" t="s">
        <v>14</v>
      </c>
      <c r="E7" s="2"/>
    </row>
    <row r="8" spans="1:5" ht="30" customHeight="1" x14ac:dyDescent="0.25">
      <c r="A8" s="18"/>
      <c r="B8" s="2"/>
      <c r="C8" s="17">
        <v>54</v>
      </c>
      <c r="D8" s="2" t="s">
        <v>15</v>
      </c>
      <c r="E8" s="2"/>
    </row>
    <row r="9" spans="1:5" ht="30" customHeight="1" x14ac:dyDescent="0.25">
      <c r="A9" s="23" t="s">
        <v>50</v>
      </c>
      <c r="C9" s="22">
        <f>SUBTOTAL(109,AgbJan[Betrag])</f>
        <v>861</v>
      </c>
    </row>
  </sheetData>
  <mergeCells count="1">
    <mergeCell ref="A1:C1"/>
  </mergeCells>
  <dataValidations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Januar muss eingegeben werden, damit diese Ausgabe zur Zusammenfassungstabelle hinzugefügt wird" sqref="A3:A8">
      <formula1>MONTH($A3)=1</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39</v>
      </c>
      <c r="B1" s="26"/>
      <c r="C1" s="26"/>
      <c r="D1" s="15" t="s">
        <v>35</v>
      </c>
      <c r="E1" s="15" t="s">
        <v>28</v>
      </c>
    </row>
    <row r="2" spans="1:5" ht="17.100000000000001" customHeight="1" x14ac:dyDescent="0.25">
      <c r="A2" s="3" t="s">
        <v>31</v>
      </c>
      <c r="B2" s="3" t="s">
        <v>32</v>
      </c>
      <c r="C2" s="3" t="s">
        <v>34</v>
      </c>
      <c r="D2" s="3" t="s">
        <v>36</v>
      </c>
      <c r="E2" s="3" t="s">
        <v>37</v>
      </c>
    </row>
    <row r="3" spans="1:5" ht="30" customHeight="1" x14ac:dyDescent="0.25">
      <c r="A3" s="18">
        <f ca="1">DATE(YEAR(TODAY()),2,3)</f>
        <v>42769</v>
      </c>
      <c r="B3" s="2" t="s">
        <v>33</v>
      </c>
      <c r="C3" s="17">
        <v>33</v>
      </c>
      <c r="D3" s="2" t="s">
        <v>11</v>
      </c>
      <c r="E3" s="2" t="s">
        <v>38</v>
      </c>
    </row>
    <row r="4" spans="1:5" ht="30" customHeight="1" x14ac:dyDescent="0.25">
      <c r="A4" s="18">
        <f ca="1">DATE(YEAR(TODAY()),2,4)</f>
        <v>42770</v>
      </c>
      <c r="B4" s="2" t="s">
        <v>33</v>
      </c>
      <c r="C4" s="17">
        <v>238</v>
      </c>
      <c r="D4" s="2" t="s">
        <v>12</v>
      </c>
      <c r="E4" s="2"/>
    </row>
    <row r="5" spans="1:5" ht="30" customHeight="1" x14ac:dyDescent="0.25">
      <c r="A5" s="18"/>
      <c r="B5" s="2"/>
      <c r="C5" s="17">
        <v>342</v>
      </c>
      <c r="D5" s="2" t="s">
        <v>11</v>
      </c>
      <c r="E5" s="2"/>
    </row>
    <row r="6" spans="1:5" ht="30" customHeight="1" x14ac:dyDescent="0.25">
      <c r="A6" s="18"/>
      <c r="B6" s="2"/>
      <c r="C6" s="17">
        <v>110</v>
      </c>
      <c r="D6" s="2" t="s">
        <v>13</v>
      </c>
      <c r="E6" s="2"/>
    </row>
    <row r="7" spans="1:5" ht="30" customHeight="1" x14ac:dyDescent="0.25">
      <c r="A7" s="18"/>
      <c r="B7" s="2"/>
      <c r="C7" s="17">
        <v>84</v>
      </c>
      <c r="D7" s="2" t="s">
        <v>14</v>
      </c>
      <c r="E7" s="2"/>
    </row>
    <row r="8" spans="1:5" ht="30" customHeight="1" x14ac:dyDescent="0.25">
      <c r="A8" s="18"/>
      <c r="B8" s="2"/>
      <c r="C8" s="17">
        <v>54</v>
      </c>
      <c r="D8" s="2" t="s">
        <v>15</v>
      </c>
      <c r="E8" s="2"/>
    </row>
    <row r="9" spans="1:5" ht="30" customHeight="1" x14ac:dyDescent="0.25">
      <c r="A9" s="19" t="s">
        <v>50</v>
      </c>
      <c r="B9" s="20"/>
      <c r="C9" s="21">
        <f>SUBTOTAL(109,AgbFeb[Betrag])</f>
        <v>861</v>
      </c>
      <c r="D9" s="20"/>
      <c r="E9" s="20"/>
    </row>
  </sheetData>
  <mergeCells count="1">
    <mergeCell ref="A1:C1"/>
  </mergeCells>
  <dataValidations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Februar muss eingegeben werden, damit diese Ausgabe zur Zusammenfassungstabelle hinzugefügt wird" sqref="A3:A8">
      <formula1>MONTH($A3)=2</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40</v>
      </c>
      <c r="B1" s="26"/>
      <c r="C1" s="26"/>
      <c r="D1" s="15" t="s">
        <v>35</v>
      </c>
      <c r="E1" s="15" t="s">
        <v>28</v>
      </c>
    </row>
    <row r="2" spans="1:5" ht="17.100000000000001" customHeight="1" x14ac:dyDescent="0.25">
      <c r="A2" s="3" t="s">
        <v>31</v>
      </c>
      <c r="B2" s="3" t="s">
        <v>32</v>
      </c>
      <c r="C2" s="3" t="s">
        <v>34</v>
      </c>
      <c r="D2" s="3" t="s">
        <v>36</v>
      </c>
      <c r="E2" s="3" t="s">
        <v>37</v>
      </c>
    </row>
    <row r="3" spans="1:5" ht="30" customHeight="1" x14ac:dyDescent="0.25">
      <c r="A3" s="18">
        <f ca="1">DATE(YEAR(TODAY()),3,5)</f>
        <v>42799</v>
      </c>
      <c r="B3" s="2" t="s">
        <v>33</v>
      </c>
      <c r="C3" s="17">
        <v>33</v>
      </c>
      <c r="D3" s="2" t="s">
        <v>11</v>
      </c>
      <c r="E3" s="2" t="s">
        <v>38</v>
      </c>
    </row>
    <row r="4" spans="1:5" ht="30" customHeight="1" x14ac:dyDescent="0.25">
      <c r="A4" s="18">
        <f ca="1">DATE(YEAR(TODAY()),3,6)</f>
        <v>42800</v>
      </c>
      <c r="B4" s="2" t="s">
        <v>33</v>
      </c>
      <c r="C4" s="17">
        <v>238</v>
      </c>
      <c r="D4" s="2" t="s">
        <v>12</v>
      </c>
      <c r="E4" s="2"/>
    </row>
    <row r="5" spans="1:5" ht="30" customHeight="1" x14ac:dyDescent="0.25">
      <c r="A5" s="18"/>
      <c r="B5" s="2"/>
      <c r="C5" s="17">
        <v>55</v>
      </c>
      <c r="D5" s="2" t="s">
        <v>15</v>
      </c>
      <c r="E5" s="2"/>
    </row>
    <row r="6" spans="1:5" ht="30" customHeight="1" x14ac:dyDescent="0.25">
      <c r="A6" s="18"/>
      <c r="B6" s="2"/>
      <c r="C6" s="17">
        <v>110</v>
      </c>
      <c r="D6" s="2" t="s">
        <v>13</v>
      </c>
      <c r="E6" s="2"/>
    </row>
    <row r="7" spans="1:5" ht="30" customHeight="1" x14ac:dyDescent="0.25">
      <c r="A7" s="18"/>
      <c r="B7" s="2"/>
      <c r="C7" s="17">
        <v>84</v>
      </c>
      <c r="D7" s="2" t="s">
        <v>14</v>
      </c>
      <c r="E7" s="2"/>
    </row>
    <row r="8" spans="1:5" ht="30" customHeight="1" x14ac:dyDescent="0.25">
      <c r="A8" s="18"/>
      <c r="B8" s="2"/>
      <c r="C8" s="17">
        <v>54</v>
      </c>
      <c r="D8" s="2" t="s">
        <v>15</v>
      </c>
      <c r="E8" s="2"/>
    </row>
    <row r="9" spans="1:5" ht="30" customHeight="1" x14ac:dyDescent="0.25">
      <c r="A9" s="20" t="s">
        <v>50</v>
      </c>
      <c r="B9" s="20"/>
      <c r="C9" s="21">
        <f>SUBTOTAL(109,AgbMrz[Betrag])</f>
        <v>574</v>
      </c>
      <c r="D9" s="20"/>
      <c r="E9" s="20"/>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März muss eingegeben werden, damit diese Ausgabe zur Zusammenfassungstabelle hinzugefügt wird" sqref="A3:A8">
      <formula1>MONTH($A3)=3</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41</v>
      </c>
      <c r="B1" s="26"/>
      <c r="C1" s="27"/>
      <c r="D1" s="15" t="s">
        <v>35</v>
      </c>
      <c r="E1" s="15" t="s">
        <v>28</v>
      </c>
    </row>
    <row r="2" spans="1:5" ht="17.100000000000001" customHeight="1" x14ac:dyDescent="0.25">
      <c r="A2" s="3" t="s">
        <v>31</v>
      </c>
      <c r="B2" s="3" t="s">
        <v>32</v>
      </c>
      <c r="C2" s="3" t="s">
        <v>34</v>
      </c>
      <c r="D2" s="3" t="s">
        <v>36</v>
      </c>
      <c r="E2" s="3" t="s">
        <v>37</v>
      </c>
    </row>
    <row r="3" spans="1:5" ht="30" customHeight="1" x14ac:dyDescent="0.25">
      <c r="A3" s="18">
        <f ca="1">DATE(YEAR(TODAY()),4,4)</f>
        <v>42829</v>
      </c>
      <c r="B3" s="2" t="s">
        <v>33</v>
      </c>
      <c r="C3" s="17">
        <v>45</v>
      </c>
      <c r="D3" s="2" t="s">
        <v>11</v>
      </c>
      <c r="E3" s="2" t="s">
        <v>38</v>
      </c>
    </row>
    <row r="4" spans="1:5" ht="30" customHeight="1" x14ac:dyDescent="0.25">
      <c r="A4" s="18">
        <f ca="1">DATE(YEAR(TODAY()),4,8)</f>
        <v>42833</v>
      </c>
      <c r="B4" s="2" t="s">
        <v>33</v>
      </c>
      <c r="C4" s="17">
        <v>123</v>
      </c>
      <c r="D4" s="2" t="s">
        <v>12</v>
      </c>
      <c r="E4" s="2"/>
    </row>
    <row r="5" spans="1:5" ht="30" customHeight="1" x14ac:dyDescent="0.25">
      <c r="A5" s="18"/>
      <c r="B5" s="2"/>
      <c r="C5" s="17">
        <v>342</v>
      </c>
      <c r="D5" s="2" t="s">
        <v>14</v>
      </c>
      <c r="E5" s="2"/>
    </row>
    <row r="6" spans="1:5" ht="30" customHeight="1" x14ac:dyDescent="0.25">
      <c r="A6" s="18"/>
      <c r="B6" s="2"/>
      <c r="C6" s="17">
        <v>125</v>
      </c>
      <c r="D6" s="2" t="s">
        <v>13</v>
      </c>
      <c r="E6" s="2"/>
    </row>
    <row r="7" spans="1:5" ht="30" customHeight="1" x14ac:dyDescent="0.25">
      <c r="A7" s="18"/>
      <c r="B7" s="2"/>
      <c r="C7" s="17">
        <v>84</v>
      </c>
      <c r="D7" s="2" t="s">
        <v>14</v>
      </c>
      <c r="E7" s="2"/>
    </row>
    <row r="8" spans="1:5" ht="30" customHeight="1" x14ac:dyDescent="0.25">
      <c r="A8" s="18"/>
      <c r="B8" s="2"/>
      <c r="C8" s="17">
        <v>98</v>
      </c>
      <c r="D8" s="2" t="s">
        <v>15</v>
      </c>
      <c r="E8" s="2"/>
    </row>
    <row r="9" spans="1:5" ht="30" customHeight="1" x14ac:dyDescent="0.25">
      <c r="A9" s="20" t="s">
        <v>50</v>
      </c>
      <c r="B9" s="20"/>
      <c r="C9" s="21">
        <f>SUBTOTAL(109,AgbApr[Betrag])</f>
        <v>817</v>
      </c>
      <c r="D9" s="20"/>
      <c r="E9" s="20"/>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April muss eingegeben werden, damit diese Ausgabe zur Zusammenfassungstabelle hinzugefügt wird" sqref="A3:A8">
      <formula1>MONTH($A3)=4</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42</v>
      </c>
      <c r="B1" s="26"/>
      <c r="C1" s="27"/>
      <c r="D1" s="15" t="s">
        <v>35</v>
      </c>
      <c r="E1" s="15" t="s">
        <v>28</v>
      </c>
    </row>
    <row r="2" spans="1:5" ht="17.100000000000001" customHeight="1" x14ac:dyDescent="0.25">
      <c r="A2" s="3" t="s">
        <v>31</v>
      </c>
      <c r="B2" s="3" t="s">
        <v>32</v>
      </c>
      <c r="C2" s="3" t="s">
        <v>34</v>
      </c>
      <c r="D2" s="3" t="s">
        <v>36</v>
      </c>
      <c r="E2" s="3" t="s">
        <v>37</v>
      </c>
    </row>
    <row r="3" spans="1:5" ht="30" customHeight="1" x14ac:dyDescent="0.25">
      <c r="A3" s="18">
        <f ca="1">DATE(YEAR(TODAY()),5,3)</f>
        <v>42858</v>
      </c>
      <c r="B3" s="2" t="s">
        <v>33</v>
      </c>
      <c r="C3" s="17">
        <v>33</v>
      </c>
      <c r="D3" s="2" t="s">
        <v>11</v>
      </c>
      <c r="E3" s="2" t="s">
        <v>38</v>
      </c>
    </row>
    <row r="4" spans="1:5" ht="30" customHeight="1" x14ac:dyDescent="0.25">
      <c r="A4" s="18">
        <f ca="1">DATE(YEAR(TODAY()),5,8)</f>
        <v>42863</v>
      </c>
      <c r="B4" s="2" t="s">
        <v>33</v>
      </c>
      <c r="C4" s="17">
        <v>111</v>
      </c>
      <c r="D4" s="2" t="s">
        <v>12</v>
      </c>
      <c r="E4" s="2"/>
    </row>
    <row r="5" spans="1:5" ht="30" customHeight="1" x14ac:dyDescent="0.25">
      <c r="A5" s="18"/>
      <c r="B5" s="2"/>
      <c r="C5" s="17">
        <v>342</v>
      </c>
      <c r="D5" s="2" t="s">
        <v>11</v>
      </c>
      <c r="E5" s="2"/>
    </row>
    <row r="6" spans="1:5" ht="30" customHeight="1" x14ac:dyDescent="0.25">
      <c r="A6" s="18"/>
      <c r="B6" s="2"/>
      <c r="C6" s="17">
        <v>333</v>
      </c>
      <c r="D6" s="2" t="s">
        <v>13</v>
      </c>
      <c r="E6" s="2"/>
    </row>
    <row r="7" spans="1:5" ht="30" customHeight="1" x14ac:dyDescent="0.25">
      <c r="A7" s="18"/>
      <c r="B7" s="2"/>
      <c r="C7" s="17">
        <v>125</v>
      </c>
      <c r="D7" s="2" t="s">
        <v>14</v>
      </c>
      <c r="E7" s="2"/>
    </row>
    <row r="8" spans="1:5" ht="30" customHeight="1" x14ac:dyDescent="0.25">
      <c r="A8" s="18"/>
      <c r="B8" s="2"/>
      <c r="C8" s="17">
        <v>33</v>
      </c>
      <c r="D8" s="2" t="s">
        <v>15</v>
      </c>
      <c r="E8" s="2"/>
    </row>
    <row r="9" spans="1:5" ht="30" customHeight="1" x14ac:dyDescent="0.25">
      <c r="A9" s="20" t="s">
        <v>50</v>
      </c>
      <c r="C9" s="21">
        <f>SUBTOTAL(109,AgbMai[Betrag])</f>
        <v>977</v>
      </c>
      <c r="E9" s="20"/>
    </row>
  </sheetData>
  <mergeCells count="1">
    <mergeCell ref="A1:C1"/>
  </mergeCells>
  <dataValidations disablePrompts="1" count="11">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Mai muss eingegeben werden, damit diese Ausgabe zur Zusammenfassungstabelle hinzugefügt wird" sqref="A3:A8">
      <formula1>MONTH($A3)=5</formula1>
    </dataValidation>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43</v>
      </c>
      <c r="B1" s="26"/>
      <c r="C1" s="27"/>
      <c r="D1" s="15" t="s">
        <v>35</v>
      </c>
      <c r="E1" s="15" t="s">
        <v>28</v>
      </c>
    </row>
    <row r="2" spans="1:5" ht="17.100000000000001" customHeight="1" x14ac:dyDescent="0.25">
      <c r="A2" s="3" t="s">
        <v>31</v>
      </c>
      <c r="B2" s="3" t="s">
        <v>32</v>
      </c>
      <c r="C2" s="3" t="s">
        <v>34</v>
      </c>
      <c r="D2" s="3" t="s">
        <v>36</v>
      </c>
      <c r="E2" s="3" t="s">
        <v>37</v>
      </c>
    </row>
    <row r="3" spans="1:5" ht="30" customHeight="1" x14ac:dyDescent="0.25">
      <c r="A3" s="18">
        <f ca="1">DATE(YEAR(TODAY()),6,7)</f>
        <v>42893</v>
      </c>
      <c r="B3" s="2" t="s">
        <v>33</v>
      </c>
      <c r="C3" s="17">
        <v>201</v>
      </c>
      <c r="D3" s="2" t="s">
        <v>11</v>
      </c>
      <c r="E3" s="2" t="s">
        <v>38</v>
      </c>
    </row>
    <row r="4" spans="1:5" ht="30" customHeight="1" x14ac:dyDescent="0.25">
      <c r="A4" s="18">
        <f ca="1">DATE(YEAR(TODAY()),6,8)</f>
        <v>42894</v>
      </c>
      <c r="B4" s="2" t="s">
        <v>33</v>
      </c>
      <c r="C4" s="17">
        <v>98</v>
      </c>
      <c r="D4" s="2" t="s">
        <v>12</v>
      </c>
      <c r="E4" s="2"/>
    </row>
    <row r="5" spans="1:5" ht="30" customHeight="1" x14ac:dyDescent="0.25">
      <c r="A5" s="18"/>
      <c r="B5" s="2"/>
      <c r="C5" s="17">
        <v>342</v>
      </c>
      <c r="D5" s="2" t="s">
        <v>15</v>
      </c>
      <c r="E5" s="2"/>
    </row>
    <row r="6" spans="1:5" ht="30" customHeight="1" x14ac:dyDescent="0.25">
      <c r="A6" s="18"/>
      <c r="B6" s="2"/>
      <c r="C6" s="17">
        <v>122</v>
      </c>
      <c r="D6" s="2" t="s">
        <v>13</v>
      </c>
      <c r="E6" s="2"/>
    </row>
    <row r="7" spans="1:5" ht="30" customHeight="1" x14ac:dyDescent="0.25">
      <c r="A7" s="18"/>
      <c r="B7" s="2"/>
      <c r="C7" s="17">
        <v>187</v>
      </c>
      <c r="D7" s="2" t="s">
        <v>14</v>
      </c>
      <c r="E7" s="2"/>
    </row>
    <row r="8" spans="1:5" ht="30" customHeight="1" x14ac:dyDescent="0.25">
      <c r="A8" s="18"/>
      <c r="B8" s="2"/>
      <c r="C8" s="17">
        <v>99</v>
      </c>
      <c r="D8" s="2" t="s">
        <v>15</v>
      </c>
      <c r="E8" s="2"/>
    </row>
    <row r="9" spans="1:5" ht="30" customHeight="1" x14ac:dyDescent="0.25">
      <c r="A9" s="20" t="s">
        <v>50</v>
      </c>
      <c r="B9" s="20"/>
      <c r="C9" s="21">
        <f>SUBTOTAL(109,AgbJun[Betrag])</f>
        <v>1049</v>
      </c>
    </row>
  </sheetData>
  <mergeCells count="1">
    <mergeCell ref="A1:C1"/>
  </mergeCells>
  <dataValidations disablePrompts="1" count="11">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Juni muss eingegeben werden, damit diese Ausgabe zur Zusammenfassungstabelle hinzugefügt wird" sqref="A3:A8">
      <formula1>MONTH($A3)=6</formula1>
    </dataValidation>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zoomScaleNormal="100" workbookViewId="0">
      <selection sqref="A1:C1"/>
    </sheetView>
  </sheetViews>
  <sheetFormatPr baseColWidth="10" defaultColWidth="9.140625" defaultRowHeight="30" customHeight="1" x14ac:dyDescent="0.25"/>
  <cols>
    <col min="1" max="3" width="17.28515625" customWidth="1"/>
    <col min="4" max="5" width="30.5703125" customWidth="1"/>
  </cols>
  <sheetData>
    <row r="1" spans="1:5" ht="35.1" customHeight="1" x14ac:dyDescent="0.4">
      <c r="A1" s="26" t="s">
        <v>44</v>
      </c>
      <c r="B1" s="26"/>
      <c r="C1" s="27"/>
      <c r="D1" s="15" t="s">
        <v>35</v>
      </c>
      <c r="E1" s="15" t="s">
        <v>28</v>
      </c>
    </row>
    <row r="2" spans="1:5" ht="17.100000000000001" customHeight="1" x14ac:dyDescent="0.25">
      <c r="A2" s="14" t="s">
        <v>31</v>
      </c>
      <c r="B2" s="14" t="s">
        <v>32</v>
      </c>
      <c r="C2" s="14" t="s">
        <v>34</v>
      </c>
      <c r="D2" s="14" t="s">
        <v>36</v>
      </c>
      <c r="E2" s="14" t="s">
        <v>37</v>
      </c>
    </row>
    <row r="3" spans="1:5" ht="30" customHeight="1" x14ac:dyDescent="0.25">
      <c r="A3" s="18">
        <f ca="1">DATE(YEAR(TODAY()),7,9)</f>
        <v>42925</v>
      </c>
      <c r="B3" s="2" t="s">
        <v>33</v>
      </c>
      <c r="C3" s="17"/>
      <c r="D3" s="2" t="s">
        <v>11</v>
      </c>
      <c r="E3" s="2" t="s">
        <v>38</v>
      </c>
    </row>
    <row r="4" spans="1:5" ht="30" customHeight="1" x14ac:dyDescent="0.25">
      <c r="A4" s="18">
        <f ca="1">DATE(YEAR(TODAY()),7,14)</f>
        <v>42930</v>
      </c>
      <c r="B4" s="2" t="s">
        <v>33</v>
      </c>
      <c r="C4" s="17"/>
      <c r="D4" s="2" t="s">
        <v>12</v>
      </c>
      <c r="E4" s="2"/>
    </row>
    <row r="5" spans="1:5" ht="30" customHeight="1" x14ac:dyDescent="0.25">
      <c r="A5" s="18"/>
      <c r="B5" s="2"/>
      <c r="C5" s="17"/>
      <c r="D5" s="2" t="s">
        <v>12</v>
      </c>
      <c r="E5" s="2"/>
    </row>
    <row r="6" spans="1:5" ht="30" customHeight="1" x14ac:dyDescent="0.25">
      <c r="A6" s="18"/>
      <c r="B6" s="2"/>
      <c r="C6" s="17"/>
      <c r="D6" s="2" t="s">
        <v>13</v>
      </c>
      <c r="E6" s="2"/>
    </row>
    <row r="7" spans="1:5" ht="30" customHeight="1" x14ac:dyDescent="0.25">
      <c r="A7" s="18"/>
      <c r="B7" s="2"/>
      <c r="C7" s="17"/>
      <c r="D7" s="2" t="s">
        <v>14</v>
      </c>
      <c r="E7" s="2"/>
    </row>
    <row r="8" spans="1:5" ht="30" customHeight="1" x14ac:dyDescent="0.25">
      <c r="A8" s="18"/>
      <c r="B8" s="2"/>
      <c r="C8" s="17"/>
      <c r="D8" s="2" t="s">
        <v>15</v>
      </c>
      <c r="E8" s="2"/>
    </row>
    <row r="9" spans="1:5" ht="30" customHeight="1" x14ac:dyDescent="0.25">
      <c r="A9" s="20" t="s">
        <v>50</v>
      </c>
      <c r="B9" s="20"/>
      <c r="C9" s="21">
        <f>SUBTOTAL(109,AgbJul[Betrag])</f>
        <v>0</v>
      </c>
      <c r="D9" s="20"/>
      <c r="E9" s="20"/>
    </row>
  </sheetData>
  <mergeCells count="1">
    <mergeCell ref="A1:C1"/>
  </mergeCells>
  <dataValidations disablePrompts="1" count="11">
    <dataValidation type="list" errorStyle="warning" allowBlank="1" showInputMessage="1" showErrorMessage="1" error="Damit eine Ausgabe auf dem Zusammenfassungsblatt berücksichtigt wird, muss eine Ausgabe im Dropdownfeld ausgewählt werden" sqref="D3:D8">
      <formula1>Ausgabenkategorien</formula1>
    </dataValidation>
    <dataValidation allowBlank="1" showInputMessage="1" showErrorMessage="1" prompt="Die Ausgaben sind im Detail in der Tabelle auf diesem Arbeitsblatt dargestellt. Navigationslinks zum Zusammenfassungs-Arbeitsblatt bzw. dem Arbeitsblatt mit Tipps finden Sie in den Zellen D1 und E1" sqref="A1:C1"/>
    <dataValidation allowBlank="1" showInputMessage="1" showErrorMessage="1" prompt="Navigationslink zum Zusammenfassungs-Arbeitsblatt" sqref="D1"/>
    <dataValidation allowBlank="1" showInputMessage="1" showErrorMessage="1" prompt="Navigationslink zum Arbeitsblatt mit Tipps" sqref="E1"/>
    <dataValidation allowBlank="1" showInputMessage="1" showErrorMessage="1" prompt="Geben Sie in dieser Spalte das Datum der Ausgabe an" sqref="A2"/>
    <dataValidation allowBlank="1" showInputMessage="1" showErrorMessage="1" prompt="Geben Sie die PO-Nr in dieser Spalte ein" sqref="B2"/>
    <dataValidation allowBlank="1" showInputMessage="1" showErrorMessage="1" prompt="Geben Sie in dieser Spalte den Betrag der Ausgabe ein" sqref="C2"/>
    <dataValidation allowBlank="1" showInputMessage="1" showErrorMessage="1" prompt="Eine automatisch aus der Spalte &quot;Ausgaben&quot; der Tabelle &quot;Ausgabenzusammenfassung&quot; auf dem Zusammenfassungsarbeitsblatt aufgefüllte Liste mit Ausgabenkategorien. Mit ALT+NACH-UNTEN können Sie in der Liste navigieren. EINGABE zum Auswählen einer Kategorie" sqref="D2"/>
    <dataValidation allowBlank="1" showInputMessage="1" showErrorMessage="1" prompt="Geben Sie in dieser Spalte eine Beschreibung der Ausgabe an" sqref="E2"/>
    <dataValidation type="custom" errorStyle="warning" allowBlank="1" showInputMessage="1" showErrorMessage="1" errorTitle="Betragsprüfung" error="Der Betrag muss eine Zahl sein." sqref="C3:C8">
      <formula1>ISNUMBER($C3)</formula1>
    </dataValidation>
    <dataValidation type="custom" errorStyle="warning" allowBlank="1" showInputMessage="1" showErrorMessage="1" error="Ein Datum im Juli muss eingegeben werden, damit diese Ausgabe zur Zusammenfassungstabelle hinzugefügt wird" sqref="A3:A8">
      <formula1>MONTH($A3)=7</formula1>
    </dataValidation>
  </dataValidations>
  <hyperlinks>
    <hyperlink ref="D1" location="Zusammenfassung!A1" tooltip="Auswählen, um die Zusammenfassung anzuzeigen" display="Zusammenfassung"/>
    <hyperlink ref="E1" location="Tipps!A1" tooltip="Auswählen, um zur Arbeitsmappe mit Tipps zu navigieren" display="Tipps"/>
  </hyperlinks>
  <printOptions horizontalCentered="1"/>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27</vt:i4>
      </vt:variant>
    </vt:vector>
  </HeadingPairs>
  <TitlesOfParts>
    <vt:vector size="41" baseType="lpstr">
      <vt:lpstr>Tipps</vt:lpstr>
      <vt:lpstr>Zusammenfassung</vt:lpstr>
      <vt:lpstr>Jan</vt:lpstr>
      <vt:lpstr>Feb</vt:lpstr>
      <vt:lpstr>Mrz</vt:lpstr>
      <vt:lpstr>Apr</vt:lpstr>
      <vt:lpstr>Mai</vt:lpstr>
      <vt:lpstr>Jun</vt:lpstr>
      <vt:lpstr>Jul</vt:lpstr>
      <vt:lpstr>Aug</vt:lpstr>
      <vt:lpstr>Sep</vt:lpstr>
      <vt:lpstr>Okt</vt:lpstr>
      <vt:lpstr>Nov</vt:lpstr>
      <vt:lpstr>Dez</vt:lpstr>
      <vt:lpstr>Ausgabenkategorien</vt:lpstr>
      <vt:lpstr>Apr!Drucktitel</vt:lpstr>
      <vt:lpstr>Aug!Drucktitel</vt:lpstr>
      <vt:lpstr>Dez!Drucktitel</vt:lpstr>
      <vt:lpstr>Feb!Drucktitel</vt:lpstr>
      <vt:lpstr>Jan!Drucktitel</vt:lpstr>
      <vt:lpstr>Jul!Drucktitel</vt:lpstr>
      <vt:lpstr>Jun!Drucktitel</vt:lpstr>
      <vt:lpstr>Mai!Drucktitel</vt:lpstr>
      <vt:lpstr>Mrz!Drucktitel</vt:lpstr>
      <vt:lpstr>Nov!Drucktitel</vt:lpstr>
      <vt:lpstr>Okt!Drucktitel</vt:lpstr>
      <vt:lpstr>Sep!Drucktitel</vt:lpstr>
      <vt:lpstr>Zusammenfassung!Drucktitel</vt:lpstr>
      <vt:lpstr>Spaltentitel10</vt:lpstr>
      <vt:lpstr>Spaltentitel11</vt:lpstr>
      <vt:lpstr>Spaltentitel12</vt:lpstr>
      <vt:lpstr>Spaltentitel13</vt:lpstr>
      <vt:lpstr>Spaltentitel14</vt:lpstr>
      <vt:lpstr>Spaltentitel2</vt:lpstr>
      <vt:lpstr>Spaltentitel3</vt:lpstr>
      <vt:lpstr>Spaltentitel4</vt:lpstr>
      <vt:lpstr>Spaltentitel5</vt:lpstr>
      <vt:lpstr>Spaltentitel6</vt:lpstr>
      <vt:lpstr>Spaltentitel7</vt:lpstr>
      <vt:lpstr>Spaltentitel8</vt:lpstr>
      <vt:lpstr>Spaltentitel9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2016-09-19T01:00:44Z</dcterms:created>
  <dcterms:modified xsi:type="dcterms:W3CDTF">2017-10-20T07:01:19Z</dcterms:modified>
</cp:coreProperties>
</file>