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1600" windowHeight="10125"/>
  </bookViews>
  <sheets>
    <sheet name="Gebotsdetails" sheetId="1" r:id="rId1"/>
    <sheet name="Zusammenfassung" sheetId="2" r:id="rId2"/>
  </sheets>
  <definedNames>
    <definedName name="_xlnm.Print_Titles" localSheetId="0">Gebotsdetails!$2:$2</definedName>
    <definedName name="_xlnm.Print_Titles" localSheetId="1">Zusammenfassung!$3:$3</definedName>
    <definedName name="Titel1">Gebotsinfos[[#Headers],[GEBOT NR.]]</definedName>
    <definedName name="Titel2">Zusammenfassung!$C$3</definedName>
  </definedNames>
  <calcPr calcId="162913"/>
  <pivotCaches>
    <pivotCache cacheId="0" r:id="rId3"/>
  </pivotCaches>
</workbook>
</file>

<file path=xl/calcChain.xml><?xml version="1.0" encoding="utf-8"?>
<calcChain xmlns="http://schemas.openxmlformats.org/spreadsheetml/2006/main">
  <c r="D8" i="1" l="1"/>
  <c r="D7" i="1"/>
  <c r="D4" i="1"/>
  <c r="D3" i="1"/>
  <c r="G3" i="1" s="1"/>
  <c r="D9" i="1"/>
  <c r="D6" i="1"/>
  <c r="D5" i="1"/>
  <c r="G6" i="1" l="1"/>
  <c r="H6" i="1" s="1"/>
  <c r="G7" i="1"/>
  <c r="H7" i="1" s="1"/>
  <c r="G5" i="1"/>
  <c r="H5" i="1" s="1"/>
  <c r="G9" i="1"/>
  <c r="H9" i="1" s="1"/>
  <c r="G4" i="1"/>
  <c r="H4" i="1" s="1"/>
  <c r="G8" i="1"/>
  <c r="H8" i="1" s="1"/>
  <c r="H3" i="1"/>
</calcChain>
</file>

<file path=xl/sharedStrings.xml><?xml version="1.0" encoding="utf-8"?>
<sst xmlns="http://schemas.openxmlformats.org/spreadsheetml/2006/main" count="20" uniqueCount="18">
  <si>
    <t>Gebotsdetails</t>
  </si>
  <si>
    <t>GEBOT NR.</t>
  </si>
  <si>
    <t>BESCHREIBUNG</t>
  </si>
  <si>
    <t>Gebot Nummer 1</t>
  </si>
  <si>
    <t>Gebot Nummer 2</t>
  </si>
  <si>
    <t>Gebot Nummer 3</t>
  </si>
  <si>
    <t>Gebot Nummer 4</t>
  </si>
  <si>
    <t>Gebot Nummer 5</t>
  </si>
  <si>
    <t>Gebot Nummer 6</t>
  </si>
  <si>
    <t>Gebot Nummer 7</t>
  </si>
  <si>
    <t>ERHALTEN AM</t>
  </si>
  <si>
    <t>BETRAG</t>
  </si>
  <si>
    <t>PROZENT ABGESCHLOSSEN</t>
  </si>
  <si>
    <t>STICHTAG</t>
  </si>
  <si>
    <t>Zusammenfassung</t>
  </si>
  <si>
    <t>VERBLEIBENDE TAGE</t>
  </si>
  <si>
    <t>Für Gebote verbleibende Tage</t>
  </si>
  <si>
    <t xml:space="preserve">VERBLEIBENDE 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</si>
</sst>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_ ;\-#,##0\ "/>
    <numFmt numFmtId="166" formatCode="#,##0.00\ &quot;€&quot;"/>
  </numFmts>
  <fonts count="7" x14ac:knownFonts="1">
    <font>
      <sz val="11"/>
      <color theme="1" tint="0.34998626667073579"/>
      <name val="Calibri"/>
      <family val="2"/>
      <scheme val="minor"/>
    </font>
    <font>
      <sz val="36"/>
      <color theme="4"/>
      <name val="Calibri"/>
      <family val="2"/>
      <scheme val="major"/>
    </font>
    <font>
      <sz val="14"/>
      <color theme="0"/>
      <name val="Calibri"/>
      <family val="2"/>
      <scheme val="minor"/>
    </font>
    <font>
      <sz val="11"/>
      <color theme="1" tint="0.34998626667073579"/>
      <name val="Calibri"/>
      <family val="2"/>
      <scheme val="minor"/>
    </font>
    <font>
      <b/>
      <sz val="20"/>
      <color theme="1" tint="0.34998626667073579"/>
      <name val="Calibri"/>
      <family val="2"/>
      <scheme val="minor"/>
    </font>
    <font>
      <sz val="14"/>
      <color theme="1" tint="0.34998626667073579"/>
      <name val="Calibri"/>
      <family val="2"/>
      <scheme val="minor"/>
    </font>
    <font>
      <sz val="11"/>
      <color theme="0"/>
      <name val="Calibri"/>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0">
    <xf numFmtId="0" fontId="0" fillId="0" borderId="0">
      <alignment horizontal="left" vertical="center" wrapText="1" indent="1"/>
    </xf>
    <xf numFmtId="0" fontId="1" fillId="0" borderId="0" applyNumberFormat="0" applyFill="0" applyBorder="0" applyAlignment="0" applyProtection="0"/>
    <xf numFmtId="165" fontId="3" fillId="0" borderId="0" applyFont="0" applyFill="0" applyBorder="0" applyProtection="0">
      <alignment horizontal="left" vertical="center" indent="1"/>
    </xf>
    <xf numFmtId="165" fontId="3" fillId="0" borderId="0" applyFont="0" applyFill="0" applyBorder="0" applyProtection="0">
      <alignment horizontal="right" vertical="center" indent="3"/>
    </xf>
    <xf numFmtId="166" fontId="3" fillId="0" borderId="0" applyFont="0" applyFill="0" applyBorder="0" applyProtection="0">
      <alignment horizontal="left" vertical="center" indent="1"/>
    </xf>
    <xf numFmtId="9" fontId="4" fillId="0" borderId="0" applyFill="0" applyBorder="0" applyProtection="0">
      <alignment horizontal="right" vertical="center"/>
    </xf>
    <xf numFmtId="0" fontId="2" fillId="2" borderId="0" applyNumberFormat="0" applyProtection="0">
      <alignment horizontal="left" indent="1"/>
    </xf>
    <xf numFmtId="14" fontId="3" fillId="0" borderId="0" applyFont="0" applyFill="0" applyBorder="0">
      <alignment horizontal="left" vertical="center" indent="1"/>
    </xf>
    <xf numFmtId="0" fontId="6" fillId="0" borderId="0" applyNumberFormat="0" applyFill="0" applyBorder="0" applyProtection="0">
      <alignment horizontal="right" vertical="center" wrapText="1" indent="1"/>
    </xf>
    <xf numFmtId="0" fontId="6" fillId="0" borderId="0" applyNumberFormat="0" applyFill="0" applyBorder="0" applyProtection="0">
      <alignment horizontal="right" vertical="center" wrapText="1" indent="1"/>
    </xf>
  </cellStyleXfs>
  <cellXfs count="15">
    <xf numFmtId="0" fontId="0" fillId="0" borderId="0" xfId="0">
      <alignment horizontal="left" vertical="center" wrapText="1" indent="1"/>
    </xf>
    <xf numFmtId="0" fontId="0" fillId="0" borderId="0" xfId="0" applyFill="1">
      <alignment horizontal="left" vertical="center" wrapText="1" indent="1"/>
    </xf>
    <xf numFmtId="0" fontId="1" fillId="0" borderId="0" xfId="1" applyFill="1" applyAlignment="1">
      <alignment vertical="center"/>
    </xf>
    <xf numFmtId="165" fontId="0" fillId="0" borderId="0" xfId="2" applyFont="1">
      <alignment horizontal="left" vertical="center" indent="1"/>
    </xf>
    <xf numFmtId="0" fontId="2" fillId="2" borderId="0" xfId="6">
      <alignment horizontal="left" indent="1"/>
    </xf>
    <xf numFmtId="0" fontId="6" fillId="0" borderId="0" xfId="8" applyFill="1">
      <alignment horizontal="right" vertical="center" wrapText="1" indent="1"/>
    </xf>
    <xf numFmtId="0" fontId="0" fillId="0" borderId="0" xfId="0" applyNumberFormat="1" applyAlignment="1">
      <alignment horizontal="center" vertical="center" wrapText="1" indent="1"/>
    </xf>
    <xf numFmtId="0" fontId="5" fillId="0" borderId="0" xfId="0" applyFont="1" applyAlignment="1">
      <alignment horizontal="center" vertical="center" wrapText="1" indent="1"/>
    </xf>
    <xf numFmtId="0" fontId="0" fillId="0" borderId="0" xfId="0" applyAlignment="1">
      <alignment horizontal="left" vertical="center" wrapText="1" indent="1"/>
    </xf>
    <xf numFmtId="14" fontId="0" fillId="0" borderId="0" xfId="7" applyFont="1">
      <alignment horizontal="left" vertical="center" indent="1"/>
    </xf>
    <xf numFmtId="9" fontId="4" fillId="0" borderId="0" xfId="5">
      <alignment horizontal="right" vertical="center"/>
    </xf>
    <xf numFmtId="165" fontId="0" fillId="0" borderId="0" xfId="3" applyFont="1">
      <alignment horizontal="right" vertical="center" indent="3"/>
    </xf>
    <xf numFmtId="0" fontId="5" fillId="0" borderId="0" xfId="0" pivotButton="1" applyFont="1" applyAlignment="1">
      <alignment horizontal="center" vertical="center" wrapText="1"/>
    </xf>
    <xf numFmtId="0" fontId="0" fillId="0" borderId="0" xfId="0" applyNumberFormat="1" applyAlignment="1">
      <alignment horizontal="center" vertical="center" wrapText="1"/>
    </xf>
    <xf numFmtId="166" fontId="0" fillId="0" borderId="0" xfId="4" applyFont="1">
      <alignment horizontal="left" vertical="center" indent="1"/>
    </xf>
  </cellXfs>
  <cellStyles count="10">
    <cellStyle name="Besuchter Hyperlink" xfId="9" builtinId="9" customBuiltin="1"/>
    <cellStyle name="Datum" xfId="7"/>
    <cellStyle name="Dezimal [0]" xfId="3" builtinId="6" customBuiltin="1"/>
    <cellStyle name="Komma" xfId="2" builtinId="3" customBuiltin="1"/>
    <cellStyle name="Link" xfId="8" builtinId="8" customBuiltin="1"/>
    <cellStyle name="Prozent" xfId="5" builtinId="5" customBuiltin="1"/>
    <cellStyle name="Standard" xfId="0" builtinId="0" customBuiltin="1"/>
    <cellStyle name="Überschrift" xfId="1" builtinId="15" customBuiltin="1"/>
    <cellStyle name="Überschrift 1" xfId="6" builtinId="16" customBuiltin="1"/>
    <cellStyle name="Währung" xfId="4" builtinId="4" customBuiltin="1"/>
  </cellStyles>
  <dxfs count="21">
    <dxf>
      <numFmt numFmtId="0" formatCode="General"/>
    </dxf>
    <dxf>
      <alignment horizontal="center" indent="0" readingOrder="0"/>
    </dxf>
    <dxf>
      <alignment horizontal="center" indent="0" readingOrder="0"/>
    </dxf>
    <dxf>
      <font>
        <sz val="14"/>
        <family val="2"/>
      </font>
    </dxf>
    <dxf>
      <font>
        <sz val="14"/>
        <family val="2"/>
      </font>
    </dxf>
    <dxf>
      <font>
        <sz val="14"/>
        <family val="2"/>
      </font>
    </dxf>
    <dxf>
      <font>
        <sz val="14"/>
      </font>
    </dxf>
    <dxf>
      <alignment vertical="center" readingOrder="0"/>
    </dxf>
    <dxf>
      <alignment horizontal="center" readingOrder="0"/>
    </dxf>
    <dxf>
      <alignment horizontal="center" readingOrder="0"/>
    </dxf>
    <dxf>
      <font>
        <sz val="18"/>
      </font>
    </dxf>
    <dxf>
      <numFmt numFmtId="165" formatCode="#,##0_ ;\-#,##0\ "/>
    </dxf>
    <dxf>
      <alignment horizontal="left" vertical="center" textRotation="0" wrapText="1" indent="1" justifyLastLine="0" shrinkToFit="0" readingOrder="0"/>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Gebotsverfolgung" defaultPivotStyle="PivotStyleLight16">
    <tableStyle name="Gebotsverfolgung" pivot="0" count="3">
      <tableStyleElement type="wholeTable" dxfId="20"/>
      <tableStyleElement type="headerRow" dxfId="19"/>
      <tableStyleElement type="totalRow" dxfId="18"/>
    </tableStyle>
    <tableStyle name="Gebotsverfolgung_PivotTable1" table="0" count="4">
      <tableStyleElement type="wholeTable" dxfId="17"/>
      <tableStyleElement type="headerRow" dxfId="16"/>
      <tableStyleElement type="pageFieldLabels" dxfId="15"/>
      <tableStyleElement type="pageFieldValues"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[Office_18442388_TF00000061.xlsx]Zusammenfassung!GebotsBericht</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de-DE"/>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de-DE"/>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lumMod val="60000"/>
              <a:lumOff val="40000"/>
            </a:schemeClr>
          </a:solidFill>
        </c:spPr>
        <c:marker>
          <c:symbol val="none"/>
        </c:marker>
      </c:pivotFmt>
      <c:pivotFmt>
        <c:idx val="4"/>
        <c:spPr>
          <a:solidFill>
            <a:schemeClr val="accent1">
              <a:lumMod val="60000"/>
              <a:lumOff val="40000"/>
            </a:schemeClr>
          </a:solidFill>
        </c:spPr>
        <c:marker>
          <c:symbol val="none"/>
        </c:marker>
        <c:dLbl>
          <c:idx val="0"/>
          <c:layout/>
          <c:spPr>
            <a:noFill/>
            <a:ln>
              <a:noFill/>
            </a:ln>
            <a:effectLst/>
          </c:spPr>
          <c:txPr>
            <a:bodyPr wrap="square" lIns="38100" tIns="19050" rIns="38100" bIns="19050" anchor="ctr">
              <a:spAutoFit/>
            </a:bodyPr>
            <a:lstStyle/>
            <a:p>
              <a:pPr>
                <a:defRPr sz="1400">
                  <a:solidFill>
                    <a:schemeClr val="bg1"/>
                  </a:solidFill>
                </a:defRPr>
              </a:pPr>
              <a:endParaRPr lang="de-DE"/>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Zusammenfassung!$D$3</c:f>
              <c:strCache>
                <c:ptCount val="1"/>
                <c:pt idx="0">
                  <c:v>Ergebnis</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spAutoFit/>
              </a:bodyPr>
              <a:lstStyle/>
              <a:p>
                <a:pPr>
                  <a:defRPr sz="14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trendline>
            <c:spPr>
              <a:ln w="19050">
                <a:solidFill>
                  <a:schemeClr val="tx1">
                    <a:lumMod val="50000"/>
                    <a:lumOff val="50000"/>
                  </a:schemeClr>
                </a:solidFill>
                <a:tailEnd type="stealth" w="lg" len="lg"/>
              </a:ln>
            </c:spPr>
            <c:trendlineType val="log"/>
            <c:dispRSqr val="0"/>
            <c:dispEq val="0"/>
          </c:trendline>
          <c:cat>
            <c:strRef>
              <c:f>Zusammenfassung!$C$4:$C$10</c:f>
              <c:strCache>
                <c:ptCount val="7"/>
                <c:pt idx="0">
                  <c:v>1</c:v>
                </c:pt>
                <c:pt idx="1">
                  <c:v>2</c:v>
                </c:pt>
                <c:pt idx="2">
                  <c:v>3</c:v>
                </c:pt>
                <c:pt idx="3">
                  <c:v>4</c:v>
                </c:pt>
                <c:pt idx="4">
                  <c:v>5</c:v>
                </c:pt>
                <c:pt idx="5">
                  <c:v>6</c:v>
                </c:pt>
                <c:pt idx="6">
                  <c:v>7</c:v>
                </c:pt>
              </c:strCache>
            </c:strRef>
          </c:cat>
          <c:val>
            <c:numRef>
              <c:f>Zusammenfassung!$D$4:$D$10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3A60-4F75-B884-F0A592CA70F9}"/>
            </c:ext>
          </c:extLst>
        </c:ser>
        <c:dLbls>
          <c:showLegendKey val="0"/>
          <c:showVal val="0"/>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de-DE"/>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j-lt"/>
                  </a:defRPr>
                </a:pPr>
                <a:r>
                  <a:rPr lang="en-US" sz="1100" b="0" cap="all" spc="50" baseline="0">
                    <a:solidFill>
                      <a:schemeClr val="tx1">
                        <a:lumMod val="75000"/>
                        <a:lumOff val="25000"/>
                      </a:schemeClr>
                    </a:solidFill>
                    <a:latin typeface="+mj-lt"/>
                  </a:rPr>
                  <a:t>VERBLEIBENDE TAGE</a:t>
                </a:r>
              </a:p>
            </c:rich>
          </c:tx>
          <c:layout/>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de-DE"/>
          </a:p>
        </c:txPr>
        <c:crossAx val="444273024"/>
        <c:crosses val="autoZero"/>
        <c:crossBetween val="between"/>
        <c:majorUnit val="2"/>
      </c:valAx>
      <c:spPr>
        <a:noFill/>
        <a:ln>
          <a:noFill/>
        </a:ln>
      </c:spPr>
    </c:plotArea>
    <c:plotVisOnly val="1"/>
    <c:dispBlanksAs val="gap"/>
    <c:showDLblsOverMax val="0"/>
  </c:chart>
  <c:spPr>
    <a:solidFill>
      <a:schemeClr val="bg1"/>
    </a:solid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Zusammenfassung!A1"/></Relationships>
</file>

<file path=xl/drawings/_rels/drawing2.xml.rels><?xml version="1.0" encoding="UTF-8" standalone="yes"?>
<Relationships xmlns="http://schemas.openxmlformats.org/package/2006/relationships"><Relationship Id="rId2" Type="http://schemas.openxmlformats.org/officeDocument/2006/relationships/hyperlink" Target="#Gebotsdetails!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466725</xdr:colOff>
      <xdr:row>0</xdr:row>
      <xdr:rowOff>266700</xdr:rowOff>
    </xdr:from>
    <xdr:to>
      <xdr:col>8</xdr:col>
      <xdr:colOff>0</xdr:colOff>
      <xdr:row>0</xdr:row>
      <xdr:rowOff>607695</xdr:rowOff>
    </xdr:to>
    <xdr:sp macro="" textlink="">
      <xdr:nvSpPr>
        <xdr:cNvPr id="2" name="Diagramm" descr="Navigationsshape zum Arbeitsblatt &quot;Zusammenfassung&quot;">
          <a:hlinkClick xmlns:r="http://schemas.openxmlformats.org/officeDocument/2006/relationships" r:id="rId1" tooltip="Auswählen, um zur Arbeitsmappe &quot;Zusammenfassung&quot; zu navigieren"/>
          <a:extLst>
            <a:ext uri="{FF2B5EF4-FFF2-40B4-BE49-F238E27FC236}">
              <a16:creationId xmlns:a16="http://schemas.microsoft.com/office/drawing/2014/main" id="{00000000-0008-0000-0000-000002000000}"/>
            </a:ext>
          </a:extLst>
        </xdr:cNvPr>
        <xdr:cNvSpPr/>
      </xdr:nvSpPr>
      <xdr:spPr>
        <a:xfrm>
          <a:off x="9772650" y="266700"/>
          <a:ext cx="1495425"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de" sz="1100">
              <a:solidFill>
                <a:schemeClr val="bg1"/>
              </a:solidFill>
            </a:rPr>
            <a:t>ZUSAMMENFASSUNG</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5</xdr:col>
      <xdr:colOff>428625</xdr:colOff>
      <xdr:row>1</xdr:row>
      <xdr:rowOff>3695701</xdr:rowOff>
    </xdr:to>
    <xdr:graphicFrame macro="">
      <xdr:nvGraphicFramePr>
        <xdr:cNvPr id="2" name="Gebotsdiagramm" descr="Gruppiertes Säulendiagramm mit der Anzahl der für Gebote verbleibenden Tag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266699</xdr:colOff>
      <xdr:row>0</xdr:row>
      <xdr:rowOff>266698</xdr:rowOff>
    </xdr:from>
    <xdr:to>
      <xdr:col>5</xdr:col>
      <xdr:colOff>1514474</xdr:colOff>
      <xdr:row>0</xdr:row>
      <xdr:rowOff>605026</xdr:rowOff>
    </xdr:to>
    <xdr:sp macro="" textlink="">
      <xdr:nvSpPr>
        <xdr:cNvPr id="3" name="Details" descr="Navigationsshape zum Arbeitsblatt &quot;Gebotsdetails&quot;">
          <a:hlinkClick xmlns:r="http://schemas.openxmlformats.org/officeDocument/2006/relationships" r:id="rId2" tooltip="Auswählen, um zum Arbeitsblatt &quot;Gebotsdetails&quot; zu navigieren."/>
          <a:extLst>
            <a:ext uri="{FF2B5EF4-FFF2-40B4-BE49-F238E27FC236}">
              <a16:creationId xmlns:a16="http://schemas.microsoft.com/office/drawing/2014/main" id="{00000000-0008-0000-0100-000003000000}"/>
            </a:ext>
          </a:extLst>
        </xdr:cNvPr>
        <xdr:cNvSpPr/>
      </xdr:nvSpPr>
      <xdr:spPr>
        <a:xfrm>
          <a:off x="5467349" y="266698"/>
          <a:ext cx="1247775"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de" sz="1100">
              <a:solidFill>
                <a:schemeClr val="bg1"/>
              </a:solidFill>
            </a:rPr>
            <a:t>GEBOTSDETAILS</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3213.417993750001" createdVersion="6" refreshedVersion="6" minRefreshableVersion="3" recordCount="7">
  <cacheSource type="worksheet">
    <worksheetSource name="Gebotsinfos"/>
  </cacheSource>
  <cacheFields count="7">
    <cacheField name="GEBOT NR." numFmtId="37">
      <sharedItems containsSemiMixedTypes="0" containsString="0" containsNumber="1" containsInteger="1" minValue="1" maxValue="8" count="8">
        <n v="1"/>
        <n v="2"/>
        <n v="3"/>
        <n v="4"/>
        <n v="5"/>
        <n v="6"/>
        <n v="7"/>
        <n v="8" u="1"/>
      </sharedItems>
    </cacheField>
    <cacheField name="BESCHREIBUNG" numFmtId="0">
      <sharedItems/>
    </cacheField>
    <cacheField name="ERHALTEN AM" numFmtId="14">
      <sharedItems containsSemiMixedTypes="0" containsNonDate="0" containsDate="1" containsString="0" minDate="2018-03-26T00:00:00" maxDate="2018-04-14T00:00:00"/>
    </cacheField>
    <cacheField name="BETRAG" numFmtId="164">
      <sharedItems containsSemiMixedTypes="0" containsString="0" containsNumber="1" containsInteger="1" minValue="1500" maxValue="5000"/>
    </cacheField>
    <cacheField name="PROZENT ABGESCHLOSSEN" numFmtId="9">
      <sharedItems containsSemiMixedTypes="0" containsString="0" containsNumber="1" minValue="0.2" maxValue="0.75"/>
    </cacheField>
    <cacheField name="STICHTAG" numFmtId="14">
      <sharedItems containsSemiMixedTypes="0" containsNonDate="0" containsDate="1" containsString="0" minDate="2018-04-25T00:00:00" maxDate="2018-05-14T00:00:00"/>
    </cacheField>
    <cacheField name="VERBLEIBENDE TAGE" numFmtId="37">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Gebot Nummer 1"/>
    <d v="2018-04-13T00:00:00"/>
    <n v="2000"/>
    <n v="0.5"/>
    <d v="2018-05-13T00:00:00"/>
    <n v="20"/>
  </r>
  <r>
    <x v="1"/>
    <s v="Gebot Nummer 2"/>
    <d v="2018-04-03T00:00:00"/>
    <n v="3500"/>
    <n v="0.25"/>
    <d v="2018-05-03T00:00:00"/>
    <n v="10"/>
  </r>
  <r>
    <x v="2"/>
    <s v="Gebot Nummer 3"/>
    <d v="2018-04-03T00:00:00"/>
    <n v="5000"/>
    <n v="0.3"/>
    <d v="2018-05-03T00:00:00"/>
    <n v="10"/>
  </r>
  <r>
    <x v="3"/>
    <s v="Gebot Nummer 4"/>
    <d v="2018-04-13T00:00:00"/>
    <n v="4000"/>
    <n v="0.2"/>
    <d v="2018-05-13T00:00:00"/>
    <n v="20"/>
  </r>
  <r>
    <x v="4"/>
    <s v="Gebot Nummer 5"/>
    <d v="2018-03-26T00:00:00"/>
    <n v="4000"/>
    <n v="0.75"/>
    <d v="2018-04-25T00:00:00"/>
    <n v="2"/>
  </r>
  <r>
    <x v="5"/>
    <s v="Gebot Nummer 6"/>
    <d v="2018-04-06T00:00:00"/>
    <n v="1500"/>
    <n v="0.45"/>
    <d v="2018-05-06T00:00:00"/>
    <n v="13"/>
  </r>
  <r>
    <x v="6"/>
    <s v="Gebot Nummer 7"/>
    <d v="2018-04-08T00:00:00"/>
    <n v="5000"/>
    <n v="0.65"/>
    <d v="2018-05-08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GebotsBericht" cacheId="0"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1">
  <location ref="C3:D10" firstHeaderRow="1" firstDataRow="1" firstDataCol="1"/>
  <pivotFields count="7">
    <pivotField axis="axisRow" compact="0" showAll="0" defaultSubtotal="0">
      <items count="8">
        <item x="0"/>
        <item x="1"/>
        <item x="2"/>
        <item x="3"/>
        <item x="4"/>
        <item x="5"/>
        <item x="6"/>
        <item m="1" x="7"/>
      </items>
    </pivotField>
    <pivotField compact="0" showAll="0" defaultSubtotal="0"/>
    <pivotField compact="0" numFmtId="14" showAll="0" defaultSubtotal="0"/>
    <pivotField compact="0" numFmtId="164" showAll="0" defaultSubtotal="0"/>
    <pivotField compact="0" numFmtId="9" showAll="0" defaultSubtotal="0"/>
    <pivotField compact="0" numFmtId="14" showAll="0" defaultSubtotal="0"/>
    <pivotField dataField="1" compact="0" numFmtId="37" showAll="0" defaultSubtotal="0"/>
  </pivotFields>
  <rowFields count="1">
    <field x="0"/>
  </rowFields>
  <rowItems count="7">
    <i>
      <x/>
    </i>
    <i>
      <x v="1"/>
    </i>
    <i>
      <x v="2"/>
    </i>
    <i>
      <x v="3"/>
    </i>
    <i>
      <x v="4"/>
    </i>
    <i>
      <x v="5"/>
    </i>
    <i>
      <x v="6"/>
    </i>
  </rowItems>
  <colItems count="1">
    <i/>
  </colItems>
  <dataFields count="1">
    <dataField name="VERBLEIBENDE TAGE " fld="6" baseField="0" baseItem="0"/>
  </dataFields>
  <formats count="11">
    <format dxfId="10">
      <pivotArea dataOnly="0" labelOnly="1" outline="0" axis="axisValues" fieldPosition="0"/>
    </format>
    <format dxfId="9">
      <pivotArea outline="0" collapsedLevelsAreSubtotals="1" fieldPosition="0"/>
    </format>
    <format dxfId="8">
      <pivotArea dataOnly="0" labelOnly="1" outline="0" axis="axisValues" fieldPosition="0"/>
    </format>
    <format dxfId="7">
      <pivotArea outline="0" collapsedLevelsAreSubtotals="1" fieldPosition="0"/>
    </format>
    <format dxfId="6">
      <pivotArea dataOnly="0" labelOnly="1" outline="0" axis="axisValues" fieldPosition="0"/>
    </format>
    <format dxfId="5">
      <pivotArea field="0" type="button" dataOnly="0" labelOnly="1" outline="0" axis="axisRow" fieldPosition="0"/>
    </format>
    <format dxfId="4">
      <pivotArea dataOnly="0" labelOnly="1" outline="0" axis="axisValues" fieldPosition="0"/>
    </format>
    <format dxfId="3">
      <pivotArea dataOnly="0" labelOnly="1" outline="0" axis="axisValues" fieldPosition="0"/>
    </format>
    <format dxfId="2">
      <pivotArea dataOnly="0" labelOnly="1" outline="0" fieldPosition="0">
        <references count="1">
          <reference field="0" count="0"/>
        </references>
      </pivotArea>
    </format>
    <format dxfId="1">
      <pivotArea field="0" type="button" dataOnly="0" labelOnly="1" outline="0" axis="axisRow" fieldPosition="0"/>
    </format>
    <format dxfId="0">
      <pivotArea dataOnly="0" labelOnly="1" outline="0" fieldPosition="0">
        <references count="1">
          <reference field="0" count="0"/>
        </references>
      </pivotArea>
    </format>
  </formats>
  <chartFormats count="1">
    <chartFormat chart="0" format="4" series="1">
      <pivotArea type="data" outline="0" fieldPosition="0">
        <references count="1">
          <reference field="4294967294" count="1" selected="0">
            <x v="0"/>
          </reference>
        </references>
      </pivotArea>
    </chartFormat>
  </chartFormats>
  <pivotTableStyleInfo name="Gebotsverfolgung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Die Anzahl der Gebote und die verbleibenden Tage in dieser PivotTable werden automatisch aus dem Arbeitsblatt &quot;Gebotsdetails&quot; aktualisiert. Wählen Sie im Menüband die Option &quot;Aus Analyse aktualisieren&quot; aus, um die Änderungen zu aktualisiere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Gebotsinfos" displayName="Gebotsinfos" ref="B2:H9" dataDxfId="13">
  <autoFilter ref="B2:H9"/>
  <tableColumns count="7">
    <tableColumn id="1" name="GEBOT NR." totalsRowLabel="Summe" dataCellStyle="Komma"/>
    <tableColumn id="2" name="BESCHREIBUNG" dataDxfId="12"/>
    <tableColumn id="3" name="ERHALTEN AM" dataCellStyle="Datum"/>
    <tableColumn id="4" name="BETRAG" dataCellStyle="Währung"/>
    <tableColumn id="5" name="PROZENT ABGESCHLOSSEN" dataCellStyle="Prozent"/>
    <tableColumn id="6" name="STICHTAG" dataCellStyle="Datum">
      <calculatedColumnFormula>Gebotsinfos[[#This Row],[ERHALTEN AM]]+30</calculatedColumnFormula>
    </tableColumn>
    <tableColumn id="7" name="VERBLEIBENDE TAGE" totalsRowFunction="sum" totalsRowDxfId="11" dataCellStyle="Dezimal [0]">
      <calculatedColumnFormula>Gebotsinfos[[#This Row],[STICHTAG]]-TODAY()</calculatedColumnFormula>
    </tableColumn>
  </tableColumns>
  <tableStyleInfo name="Gebotsverfolgung" showFirstColumn="0" showLastColumn="1" showRowStripes="1" showColumnStripes="0"/>
  <extLst>
    <ext xmlns:x14="http://schemas.microsoft.com/office/spreadsheetml/2009/9/main" uri="{504A1905-F514-4f6f-8877-14C23A59335A}">
      <x14:table altTextSummary="Geben Sie in dieser Tabelle &quot;Gebot Nr.&quot;, &quot;Erhalten am&quot;, &quot;Betrag&quot;, &quot;Prozent abgeschlossen&quot;, &quot;Stichtag&quot; und &quot;Verbleibende Tage&quot; e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H9"/>
  <sheetViews>
    <sheetView showGridLines="0" tabSelected="1" workbookViewId="0"/>
  </sheetViews>
  <sheetFormatPr baseColWidth="10" defaultColWidth="9.140625" defaultRowHeight="30" customHeight="1" x14ac:dyDescent="0.25"/>
  <cols>
    <col min="1" max="1" width="2.7109375" customWidth="1"/>
    <col min="2" max="2" width="17" customWidth="1"/>
    <col min="3" max="3" width="28" customWidth="1"/>
    <col min="4" max="4" width="22.42578125" customWidth="1"/>
    <col min="5" max="5" width="16.7109375" customWidth="1"/>
    <col min="6" max="6" width="36" customWidth="1"/>
    <col min="7" max="7" width="16.7109375" customWidth="1"/>
    <col min="8" max="8" width="29.42578125" customWidth="1"/>
    <col min="9" max="9" width="2.7109375" customWidth="1"/>
  </cols>
  <sheetData>
    <row r="1" spans="2:8" ht="57.75" customHeight="1" x14ac:dyDescent="0.25">
      <c r="B1" s="2" t="s">
        <v>0</v>
      </c>
      <c r="C1" s="1"/>
      <c r="D1" s="1"/>
      <c r="E1" s="1"/>
      <c r="F1" s="1"/>
      <c r="G1" s="1"/>
      <c r="H1" s="5" t="s">
        <v>14</v>
      </c>
    </row>
    <row r="2" spans="2:8" ht="30" customHeight="1" x14ac:dyDescent="0.3">
      <c r="B2" s="4" t="s">
        <v>1</v>
      </c>
      <c r="C2" s="4" t="s">
        <v>2</v>
      </c>
      <c r="D2" s="4" t="s">
        <v>10</v>
      </c>
      <c r="E2" s="4" t="s">
        <v>11</v>
      </c>
      <c r="F2" s="4" t="s">
        <v>12</v>
      </c>
      <c r="G2" s="4" t="s">
        <v>13</v>
      </c>
      <c r="H2" s="4" t="s">
        <v>15</v>
      </c>
    </row>
    <row r="3" spans="2:8" ht="30" customHeight="1" x14ac:dyDescent="0.25">
      <c r="B3" s="3">
        <v>1</v>
      </c>
      <c r="C3" s="8" t="s">
        <v>3</v>
      </c>
      <c r="D3" s="9">
        <f ca="1">TODAY()-10</f>
        <v>43206</v>
      </c>
      <c r="E3" s="14">
        <v>2000</v>
      </c>
      <c r="F3" s="10">
        <v>0.5</v>
      </c>
      <c r="G3" s="9">
        <f ca="1">Gebotsinfos[[#This Row],[ERHALTEN AM]]+30</f>
        <v>43236</v>
      </c>
      <c r="H3" s="11">
        <f ca="1">Gebotsinfos[[#This Row],[STICHTAG]]-TODAY()</f>
        <v>20</v>
      </c>
    </row>
    <row r="4" spans="2:8" ht="30" customHeight="1" x14ac:dyDescent="0.25">
      <c r="B4" s="3">
        <v>2</v>
      </c>
      <c r="C4" s="8" t="s">
        <v>4</v>
      </c>
      <c r="D4" s="9">
        <f ca="1">TODAY()-20</f>
        <v>43196</v>
      </c>
      <c r="E4" s="14">
        <v>3500</v>
      </c>
      <c r="F4" s="10">
        <v>0.25</v>
      </c>
      <c r="G4" s="9">
        <f ca="1">Gebotsinfos[[#This Row],[ERHALTEN AM]]+30</f>
        <v>43226</v>
      </c>
      <c r="H4" s="11">
        <f ca="1">Gebotsinfos[[#This Row],[STICHTAG]]-TODAY()</f>
        <v>10</v>
      </c>
    </row>
    <row r="5" spans="2:8" ht="30" customHeight="1" x14ac:dyDescent="0.25">
      <c r="B5" s="3">
        <v>3</v>
      </c>
      <c r="C5" s="8" t="s">
        <v>5</v>
      </c>
      <c r="D5" s="9">
        <f ca="1">TODAY()-20</f>
        <v>43196</v>
      </c>
      <c r="E5" s="14">
        <v>5000</v>
      </c>
      <c r="F5" s="10">
        <v>0.3</v>
      </c>
      <c r="G5" s="9">
        <f ca="1">Gebotsinfos[[#This Row],[ERHALTEN AM]]+30</f>
        <v>43226</v>
      </c>
      <c r="H5" s="11">
        <f ca="1">Gebotsinfos[[#This Row],[STICHTAG]]-TODAY()</f>
        <v>10</v>
      </c>
    </row>
    <row r="6" spans="2:8" ht="30" customHeight="1" x14ac:dyDescent="0.25">
      <c r="B6" s="3">
        <v>4</v>
      </c>
      <c r="C6" s="8" t="s">
        <v>6</v>
      </c>
      <c r="D6" s="9">
        <f ca="1">TODAY()-10</f>
        <v>43206</v>
      </c>
      <c r="E6" s="14">
        <v>4000</v>
      </c>
      <c r="F6" s="10">
        <v>0.2</v>
      </c>
      <c r="G6" s="9">
        <f ca="1">Gebotsinfos[[#This Row],[ERHALTEN AM]]+30</f>
        <v>43236</v>
      </c>
      <c r="H6" s="11">
        <f ca="1">Gebotsinfos[[#This Row],[STICHTAG]]-TODAY()</f>
        <v>20</v>
      </c>
    </row>
    <row r="7" spans="2:8" ht="30" customHeight="1" x14ac:dyDescent="0.25">
      <c r="B7" s="3">
        <v>5</v>
      </c>
      <c r="C7" s="8" t="s">
        <v>7</v>
      </c>
      <c r="D7" s="9">
        <f ca="1">TODAY()-28</f>
        <v>43188</v>
      </c>
      <c r="E7" s="14">
        <v>4000</v>
      </c>
      <c r="F7" s="10">
        <v>0.75</v>
      </c>
      <c r="G7" s="9">
        <f ca="1">Gebotsinfos[[#This Row],[ERHALTEN AM]]+30</f>
        <v>43218</v>
      </c>
      <c r="H7" s="11">
        <f ca="1">Gebotsinfos[[#This Row],[STICHTAG]]-TODAY()</f>
        <v>2</v>
      </c>
    </row>
    <row r="8" spans="2:8" ht="30" customHeight="1" x14ac:dyDescent="0.25">
      <c r="B8" s="3">
        <v>6</v>
      </c>
      <c r="C8" s="8" t="s">
        <v>8</v>
      </c>
      <c r="D8" s="9">
        <f ca="1">TODAY()-17</f>
        <v>43199</v>
      </c>
      <c r="E8" s="14">
        <v>1500</v>
      </c>
      <c r="F8" s="10">
        <v>0.45</v>
      </c>
      <c r="G8" s="9">
        <f ca="1">Gebotsinfos[[#This Row],[ERHALTEN AM]]+30</f>
        <v>43229</v>
      </c>
      <c r="H8" s="11">
        <f ca="1">Gebotsinfos[[#This Row],[STICHTAG]]-TODAY()</f>
        <v>13</v>
      </c>
    </row>
    <row r="9" spans="2:8" ht="30" customHeight="1" x14ac:dyDescent="0.25">
      <c r="B9" s="3">
        <v>7</v>
      </c>
      <c r="C9" s="8" t="s">
        <v>9</v>
      </c>
      <c r="D9" s="9">
        <f ca="1">TODAY()-15</f>
        <v>43201</v>
      </c>
      <c r="E9" s="14">
        <v>5000</v>
      </c>
      <c r="F9" s="10">
        <v>0.65</v>
      </c>
      <c r="G9" s="9">
        <f ca="1">Gebotsinfos[[#This Row],[ERHALTEN AM]]+30</f>
        <v>43231</v>
      </c>
      <c r="H9" s="11">
        <f ca="1">Gebotsinfos[[#This Row],[STICHTAG]]-TODAY()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Verfolgen Sie Gebotsaktivitäten in dieser Arbeitsmappe zur Gebotsverfolgung nach. Geben Sie Gebotsdetails in dieser Arbeitsmappe ein. Das gruppierte Säulendiagramm und die PivotTable auf dem Zusammenfassungs-Arbeitsblatt werden automatisch aktualisiert." sqref="A1"/>
    <dataValidation allowBlank="1" showInputMessage="1" showErrorMessage="1" prompt="Der Titel dieses Arbeitsblatts befindet sich in dieser Zelle. Geben Sie die Gebotsdetails in der Tabelle unten ein, und wählen Sie die Zelle H1 aus, um zum Arbeitsblatt &quot;Zusammenfassung&quot; zu navigieren." sqref="B1"/>
    <dataValidation allowBlank="1" showInputMessage="1" showErrorMessage="1" prompt="Ein Navigationslink zum Arbeitsblatt &quot;Zusammenfassung&quot; befindet sich in dieser Zelle. Diese Zelle wird nicht gedruckt." sqref="H1"/>
    <dataValidation allowBlank="1" showInputMessage="1" showErrorMessage="1" prompt="Geben Sie in dieser Spalte unter dieser Überschrift die Gebotsnummer ein. Verwenden Sie Überschriftsfilter, um bestimmte Einträge zu finden." sqref="B2"/>
    <dataValidation allowBlank="1" showInputMessage="1" showErrorMessage="1" prompt="Geben Sie in dieser Spalte unter dieser Überschrift eine Beschreibung ein." sqref="C2"/>
    <dataValidation allowBlank="1" showInputMessage="1" showErrorMessage="1" prompt="Geben Sie in dieser Spalte unter dieser Überschrift das Eingangsdatum ein." sqref="D2"/>
    <dataValidation allowBlank="1" showInputMessage="1" showErrorMessage="1" prompt="Geben Sie in dieser Spalte unter dieser Überschrift den Betrag ein." sqref="E2"/>
    <dataValidation allowBlank="1" showInputMessage="1" showErrorMessage="1" prompt="Geben Sie in dieser Spalte unter dieser Überschrift den Wert für Prozent abgeschlossen ein. Eine Statusleiste zeigt den Fortschritt hin zum Abschluss an." sqref="F2"/>
    <dataValidation allowBlank="1" showInputMessage="1" showErrorMessage="1" prompt="Geben Sie in dieser Spalte unter dieser Überschrift den Stichtag ein." sqref="G2"/>
    <dataValidation allowBlank="1" showInputMessage="1" showErrorMessage="1" prompt="Die verbleibenden Tage werden in dieser Spalte unter dieser Überschrift automatisch berechnet." sqref="H2"/>
  </dataValidations>
  <hyperlinks>
    <hyperlink ref="H1" location="Zusammenfassung!A1" tooltip="Auswählen, um zur Arbeitsmappe &quot;Zusammenfassung&quot; zu navigieren" display="Zusammenfassung"/>
  </hyperlinks>
  <printOptions horizontalCentered="1"/>
  <pageMargins left="0.7" right="0.7"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F20"/>
  <sheetViews>
    <sheetView showGridLines="0" workbookViewId="0"/>
  </sheetViews>
  <sheetFormatPr baseColWidth="10" defaultColWidth="9.140625" defaultRowHeight="30" customHeight="1" x14ac:dyDescent="0.25"/>
  <cols>
    <col min="1" max="1" width="2.7109375" customWidth="1"/>
    <col min="2" max="2" width="9.140625" customWidth="1"/>
    <col min="3" max="3" width="24.7109375" customWidth="1"/>
    <col min="4" max="4" width="26.5703125" customWidth="1"/>
    <col min="5" max="5" width="28.85546875" customWidth="1"/>
    <col min="6" max="6" width="22.7109375" customWidth="1"/>
    <col min="7" max="7" width="2.7109375" customWidth="1"/>
  </cols>
  <sheetData>
    <row r="1" spans="2:6" ht="57.75" customHeight="1" x14ac:dyDescent="0.25">
      <c r="B1" s="2" t="s">
        <v>16</v>
      </c>
      <c r="F1" s="5" t="s">
        <v>0</v>
      </c>
    </row>
    <row r="2" spans="2:6" ht="300" customHeight="1" x14ac:dyDescent="0.25"/>
    <row r="3" spans="2:6" ht="37.5" x14ac:dyDescent="0.25">
      <c r="C3" s="12" t="s">
        <v>1</v>
      </c>
      <c r="D3" s="7" t="s">
        <v>17</v>
      </c>
    </row>
    <row r="4" spans="2:6" ht="15" x14ac:dyDescent="0.25">
      <c r="C4" s="13">
        <v>1</v>
      </c>
      <c r="D4" s="6">
        <v>20</v>
      </c>
    </row>
    <row r="5" spans="2:6" ht="15" x14ac:dyDescent="0.25">
      <c r="C5" s="13">
        <v>2</v>
      </c>
      <c r="D5" s="6">
        <v>10</v>
      </c>
    </row>
    <row r="6" spans="2:6" ht="15" x14ac:dyDescent="0.25">
      <c r="C6" s="13">
        <v>3</v>
      </c>
      <c r="D6" s="6">
        <v>10</v>
      </c>
    </row>
    <row r="7" spans="2:6" ht="15" x14ac:dyDescent="0.25">
      <c r="C7" s="13">
        <v>4</v>
      </c>
      <c r="D7" s="6">
        <v>20</v>
      </c>
    </row>
    <row r="8" spans="2:6" ht="15" x14ac:dyDescent="0.25">
      <c r="C8" s="13">
        <v>5</v>
      </c>
      <c r="D8" s="6">
        <v>2</v>
      </c>
    </row>
    <row r="9" spans="2:6" ht="15" x14ac:dyDescent="0.25">
      <c r="C9" s="13">
        <v>6</v>
      </c>
      <c r="D9" s="6">
        <v>13</v>
      </c>
    </row>
    <row r="10" spans="2:6" ht="15" x14ac:dyDescent="0.25">
      <c r="C10" s="13">
        <v>7</v>
      </c>
      <c r="D10" s="6">
        <v>15</v>
      </c>
    </row>
    <row r="11" spans="2:6" ht="15" x14ac:dyDescent="0.25"/>
    <row r="12" spans="2:6" ht="15" x14ac:dyDescent="0.25"/>
    <row r="13" spans="2:6" ht="15" x14ac:dyDescent="0.25"/>
    <row r="14" spans="2:6" ht="15" x14ac:dyDescent="0.25"/>
    <row r="15" spans="2:6" ht="15" x14ac:dyDescent="0.25"/>
    <row r="16" spans="2:6" ht="15" x14ac:dyDescent="0.25"/>
    <row r="17" ht="15" x14ac:dyDescent="0.25"/>
    <row r="18" ht="15" x14ac:dyDescent="0.25"/>
    <row r="19" ht="15" x14ac:dyDescent="0.25"/>
    <row r="20" ht="15" x14ac:dyDescent="0.25"/>
  </sheetData>
  <dataValidations count="4">
    <dataValidation allowBlank="1" showInputMessage="1" showErrorMessage="1" prompt="Das gruppierte Säulendiagramm und die PivotTable mit der Darstellung der für Gebote verbleibenden Tage werden auf diesem Arbeitsblatt automatisch aktualisiert. Wählen Sie die Zelle F1 aus, um zum Arbeitsblatt &quot;Gebotsdetails&quot; zu navigieren." sqref="A1"/>
    <dataValidation allowBlank="1" showInputMessage="1" showErrorMessage="1" prompt="Der Titel dieses Arbeitsblatts befindet sich in dieser Zelle. Das gruppierte Säulendiagramm mit der Darstellung der für Gebote verbleibenden Tage ist in der Zelle unten, die PivotTable in Zelle C3. Wählen Sie Zelle C3 aus, um die PivotTable zu filtern." sqref="B1"/>
    <dataValidation allowBlank="1" showInputMessage="1" showErrorMessage="1" prompt="Ein gestapeltes Säulendiagramm mit der Anzahl der für Gebote verbleibenden Tage befindet sich in dieser Zelle." sqref="B2"/>
    <dataValidation allowBlank="1" showInputMessage="1" showErrorMessage="1" prompt="Ein Navigationslink zum Arbeitsblatt &quot;Gebotsdetails&quot; befindet sich in dieser Zelle. Diese Zelle wird nicht gedruckt." sqref="F1"/>
  </dataValidations>
  <hyperlinks>
    <hyperlink ref="F1" location="Gebotsdetails!A1" tooltip="Auswählen, um zum Arbeitsblatt &quot;Gebotsdetails&quot; zu navigieren." display="Gebotsdetails"/>
  </hyperlinks>
  <printOptions horizontalCentered="1"/>
  <pageMargins left="0.7" right="0.7" top="0.75" bottom="0.75" header="0.3" footer="0.3"/>
  <pageSetup paperSize="9" fitToHeight="0" orientation="portrait"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Gebotsdetails</vt:lpstr>
      <vt:lpstr>Zusammenfassung</vt:lpstr>
      <vt:lpstr>Gebotsdetails!Drucktitel</vt:lpstr>
      <vt:lpstr>Zusammenfassung!Drucktitel</vt:lpstr>
      <vt:lpstr>Titel1</vt:lpstr>
      <vt:lpstr>Titel2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2017-05-01T05:54:38Z</dcterms:created>
  <dcterms:modified xsi:type="dcterms:W3CDTF">2018-04-26T07:01:22Z</dcterms:modified>
</cp:coreProperties>
</file>