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de-DE\"/>
    </mc:Choice>
  </mc:AlternateContent>
  <xr:revisionPtr revIDLastSave="0" documentId="12_ncr:500000_{12B7F9B3-7104-44B7-B4E4-74AD2EAAD758}" xr6:coauthVersionLast="32" xr6:coauthVersionMax="32" xr10:uidLastSave="{00000000-0000-0000-0000-000000000000}"/>
  <bookViews>
    <workbookView xWindow="0" yWindow="0" windowWidth="21600" windowHeight="10350" xr2:uid="{00000000-000D-0000-FFFF-FFFF00000000}"/>
  </bookViews>
  <sheets>
    <sheet name="Überweisungsaufstellung" sheetId="7" r:id="rId1"/>
  </sheets>
  <definedNames>
    <definedName name="_xlnm.Print_Titles" localSheetId="0">Überweisungsaufstellung!$B:$C,Überweisungsaufstellung!$2:$2</definedName>
    <definedName name="KategorieSuche">Zusammenfassung[Kategorie]</definedName>
    <definedName name="Spaltentitel1">Aufstellung[[#Headers],[Überweisung Nr.]]</definedName>
    <definedName name="Titel1">Zusammenfassung[[#Headers],[Kategorie]]</definedName>
    <definedName name="Zeilentitelbereich1..I1">Überweisungsaufstellung!$D$1</definedName>
  </definedNames>
  <calcPr calcId="162913"/>
</workbook>
</file>

<file path=xl/calcChain.xml><?xml version="1.0" encoding="utf-8"?>
<calcChain xmlns="http://schemas.openxmlformats.org/spreadsheetml/2006/main">
  <c r="C9" i="7" l="1"/>
  <c r="C8" i="7"/>
  <c r="C7" i="7"/>
  <c r="C6" i="7"/>
  <c r="C5" i="7"/>
  <c r="C4" i="7"/>
  <c r="E8" i="7" l="1"/>
  <c r="E7" i="7"/>
  <c r="E6" i="7"/>
  <c r="E5" i="7"/>
  <c r="E4" i="7"/>
  <c r="E3" i="7"/>
  <c r="J3" i="7" l="1"/>
  <c r="J4" i="7" s="1"/>
  <c r="J5" i="7" s="1"/>
  <c r="J6" i="7" s="1"/>
  <c r="J7" i="7" s="1"/>
  <c r="J8" i="7" s="1"/>
  <c r="I1" i="7"/>
</calcChain>
</file>

<file path=xl/sharedStrings.xml><?xml version="1.0" encoding="utf-8"?>
<sst xmlns="http://schemas.openxmlformats.org/spreadsheetml/2006/main" count="33" uniqueCount="24">
  <si>
    <t xml:space="preserve"> Überweisungsaufstellung</t>
  </si>
  <si>
    <t>Ausgabenübersicht</t>
  </si>
  <si>
    <t>Kategorie</t>
  </si>
  <si>
    <t>Einzahlung</t>
  </si>
  <si>
    <t>Lebensmittel</t>
  </si>
  <si>
    <t>Unterhaltung</t>
  </si>
  <si>
    <t>Schule</t>
  </si>
  <si>
    <t>Nebenkosten</t>
  </si>
  <si>
    <t>Sonstiges</t>
  </si>
  <si>
    <t>Summe</t>
  </si>
  <si>
    <t>Aktueller Saldo</t>
  </si>
  <si>
    <t>Überweisung Nr.</t>
  </si>
  <si>
    <t>Kundenkarte</t>
  </si>
  <si>
    <t>Datum</t>
  </si>
  <si>
    <t>Beschreibung</t>
  </si>
  <si>
    <t>Anfangssaldo</t>
  </si>
  <si>
    <t>Einschreibung</t>
  </si>
  <si>
    <t>Gas- &amp; Wasserwerke</t>
  </si>
  <si>
    <t>Schulmaterialien</t>
  </si>
  <si>
    <t>Lebensmittelladen</t>
  </si>
  <si>
    <t>Southridge Video</t>
  </si>
  <si>
    <t>Abhebung (-)</t>
  </si>
  <si>
    <t>Einzahlung (+)</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</si>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</sst>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_-* #,##0.00\ [$€-407]_-;\-* #,##0.00\ [$€-407]_-;_-* &quot;-&quot;??\ [$€-407]_-;_-@_-"/>
    <numFmt numFmtId="166" formatCode="#,##0.00\ &quot;€&quot;"/>
  </numFmts>
  <fonts count="9" x14ac:knownFonts="1">
    <font>
      <sz val="11"/>
      <color theme="3"/>
      <name val="Calibri"/>
      <family val="2"/>
      <scheme val="minor"/>
    </font>
    <font>
      <b/>
      <sz val="18"/>
      <color theme="2"/>
      <name val="Calibri"/>
      <family val="2"/>
      <scheme val="minor"/>
    </font>
    <font>
      <b/>
      <sz val="12"/>
      <color theme="2"/>
      <name val="Calibri"/>
      <family val="2"/>
      <scheme val="major"/>
    </font>
    <font>
      <b/>
      <sz val="26"/>
      <color theme="3"/>
      <name val="Calibri"/>
      <family val="2"/>
      <scheme val="major"/>
    </font>
    <font>
      <sz val="11"/>
      <color theme="3"/>
      <name val="Calibri"/>
      <family val="2"/>
      <scheme val="minor"/>
    </font>
    <font>
      <sz val="11"/>
      <color theme="0"/>
      <name val="Calibri"/>
      <family val="2"/>
      <scheme val="minor"/>
    </font>
    <font>
      <b/>
      <sz val="36"/>
      <color theme="2"/>
      <name val="Calibri"/>
      <family val="2"/>
      <scheme val="minor"/>
    </font>
    <font>
      <b/>
      <sz val="11"/>
      <color theme="3"/>
      <name val="Calibri"/>
      <family val="2"/>
      <scheme val="minor"/>
    </font>
    <font>
      <b/>
      <sz val="11"/>
      <color theme="2"/>
      <name val="Calibri"/>
      <family val="2"/>
      <scheme val="minor"/>
    </font>
  </fonts>
  <fills count="4">
    <fill>
      <patternFill patternType="none"/>
    </fill>
    <fill>
      <patternFill patternType="gray125"/>
    </fill>
    <fill>
      <patternFill patternType="solid">
        <fgColor theme="3"/>
        <bgColor indexed="64"/>
      </patternFill>
    </fill>
    <fill>
      <patternFill patternType="solid">
        <fgColor theme="2"/>
        <bgColor indexed="64"/>
      </patternFill>
    </fill>
  </fills>
  <borders count="2">
    <border>
      <left/>
      <right/>
      <top/>
      <bottom/>
      <diagonal/>
    </border>
    <border>
      <left/>
      <right style="thin">
        <color theme="3"/>
      </right>
      <top/>
      <bottom/>
      <diagonal/>
    </border>
  </borders>
  <cellStyleXfs count="12">
    <xf numFmtId="0" fontId="0" fillId="0" borderId="0">
      <alignment horizontal="left" vertical="center" wrapText="1" indent="2"/>
    </xf>
    <xf numFmtId="0" fontId="3" fillId="3" borderId="0" applyNumberFormat="0" applyBorder="0" applyProtection="0">
      <alignment horizontal="left" vertical="center"/>
    </xf>
    <xf numFmtId="0" fontId="2" fillId="2" borderId="0" applyNumberFormat="0" applyProtection="0">
      <alignment horizontal="right" vertical="center"/>
    </xf>
    <xf numFmtId="0" fontId="1" fillId="2" borderId="1" applyNumberFormat="0" applyProtection="0">
      <alignment horizontal="left" vertical="center" indent="2"/>
    </xf>
    <xf numFmtId="0" fontId="8" fillId="2" borderId="0" applyNumberFormat="0" applyProtection="0">
      <alignment horizontal="right" vertical="center" indent="5"/>
    </xf>
    <xf numFmtId="166" fontId="4" fillId="0" borderId="0" applyFont="0" applyFill="0" applyBorder="0" applyProtection="0">
      <alignment horizontal="right" vertical="center" indent="5"/>
    </xf>
    <xf numFmtId="166" fontId="4" fillId="0" borderId="0" applyFont="0" applyFill="0" applyBorder="0" applyProtection="0">
      <alignment horizontal="right" vertical="center"/>
    </xf>
    <xf numFmtId="14" fontId="4" fillId="0" borderId="0" applyFont="0" applyFill="0" applyBorder="0">
      <alignment horizontal="right" vertical="center" indent="1"/>
    </xf>
    <xf numFmtId="0" fontId="7" fillId="3" borderId="0" applyNumberFormat="0" applyFill="0" applyBorder="0" applyProtection="0">
      <alignment horizontal="right" vertical="center"/>
    </xf>
    <xf numFmtId="0" fontId="5" fillId="2" borderId="0" applyNumberFormat="0" applyBorder="0" applyProtection="0">
      <alignment horizontal="left" wrapText="1" indent="2"/>
    </xf>
    <xf numFmtId="164" fontId="6" fillId="2" borderId="1" applyProtection="0">
      <alignment horizontal="right" vertical="center"/>
    </xf>
    <xf numFmtId="0" fontId="7" fillId="0" borderId="0" applyNumberFormat="0" applyFill="0" applyBorder="0">
      <alignment horizontal="right" vertical="center" indent="5"/>
    </xf>
  </cellStyleXfs>
  <cellXfs count="14">
    <xf numFmtId="0" fontId="0" fillId="0" borderId="0" xfId="0">
      <alignment horizontal="left" vertical="center" wrapText="1" indent="2"/>
    </xf>
    <xf numFmtId="0" fontId="8" fillId="2" borderId="0" xfId="4">
      <alignment horizontal="right" vertical="center" indent="5"/>
    </xf>
    <xf numFmtId="166" fontId="0" fillId="0" borderId="0" xfId="6" applyFont="1" applyFill="1" applyBorder="1">
      <alignment horizontal="right" vertical="center"/>
    </xf>
    <xf numFmtId="0" fontId="0" fillId="0" borderId="0" xfId="0" applyFont="1" applyFill="1" applyBorder="1">
      <alignment horizontal="left" vertical="center" wrapText="1" indent="2"/>
    </xf>
    <xf numFmtId="0" fontId="0" fillId="0" borderId="0" xfId="0" applyFont="1">
      <alignment horizontal="left" vertical="center" wrapText="1" indent="2"/>
    </xf>
    <xf numFmtId="0" fontId="0" fillId="0" borderId="0" xfId="0">
      <alignment horizontal="left" vertical="center" wrapText="1" indent="2"/>
    </xf>
    <xf numFmtId="0" fontId="7" fillId="0" borderId="0" xfId="8" applyFill="1">
      <alignment horizontal="right" vertical="center"/>
    </xf>
    <xf numFmtId="0" fontId="7" fillId="0" borderId="0" xfId="11" applyFill="1">
      <alignment horizontal="right" vertical="center" indent="5"/>
    </xf>
    <xf numFmtId="14" fontId="0" fillId="0" borderId="0" xfId="7" applyNumberFormat="1" applyFont="1" applyFill="1" applyBorder="1">
      <alignment horizontal="right" vertical="center" indent="1"/>
    </xf>
    <xf numFmtId="165" fontId="6" fillId="2" borderId="1" xfId="10" applyNumberFormat="1">
      <alignment horizontal="right" vertical="center"/>
    </xf>
    <xf numFmtId="0" fontId="3" fillId="3" borderId="0" xfId="1" applyBorder="1">
      <alignment horizontal="left" vertical="center"/>
    </xf>
    <xf numFmtId="0" fontId="2" fillId="2" borderId="0" xfId="2" applyNumberFormat="1">
      <alignment horizontal="right" vertical="center"/>
    </xf>
    <xf numFmtId="0" fontId="1" fillId="2" borderId="1" xfId="3">
      <alignment horizontal="left" vertical="center" indent="2"/>
    </xf>
    <xf numFmtId="166" fontId="0" fillId="0" borderId="0" xfId="5" applyFont="1" applyFill="1" applyBorder="1">
      <alignment horizontal="right" vertical="center" indent="5"/>
    </xf>
  </cellXfs>
  <cellStyles count="12">
    <cellStyle name="Datum" xfId="7" xr:uid="{00000000-0005-0000-0000-000003000000}"/>
    <cellStyle name="Ergebnis" xfId="10" builtinId="25" customBuiltin="1"/>
    <cellStyle name="Erklärender Text" xfId="9" builtinId="53"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8" builtinId="19" customBuiltin="1"/>
    <cellStyle name="Überschrift Saldo" xfId="11" xr:uid="{00000000-0005-0000-0000-000000000000}"/>
    <cellStyle name="Währung" xfId="6" builtinId="4" customBuiltin="1"/>
    <cellStyle name="Währung [0]" xfId="5" builtinId="7" customBuiltin="1"/>
  </cellStyles>
  <dxfs count="12">
    <dxf>
      <numFmt numFmtId="165" formatCode="_-* #,##0.00\ [$€-407]_-;\-* #,##0.00\ [$€-407]_-;_-* &quot;-&quot;??\ [$€-407]_-;_-@_-"/>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numFmt numFmtId="19" formatCode="dd/mm/yyyy"/>
    </dxf>
    <dxf>
      <font>
        <color rgb="FFFF0000"/>
      </font>
    </dxf>
    <dxf>
      <fill>
        <patternFill>
          <bgColor theme="2"/>
        </patternFill>
      </fill>
    </dxf>
    <dxf>
      <fill>
        <patternFill>
          <bgColor theme="0"/>
        </patternFill>
      </fill>
    </dxf>
    <dxf>
      <font>
        <b/>
        <i val="0"/>
      </font>
      <fill>
        <patternFill>
          <bgColor theme="2"/>
        </patternFill>
      </fill>
    </dxf>
    <dxf>
      <fill>
        <patternFill>
          <bgColor theme="2"/>
        </patternFill>
      </fill>
    </dxf>
    <dxf>
      <fill>
        <patternFill>
          <bgColor theme="0"/>
        </patternFill>
      </fill>
    </dxf>
    <dxf>
      <font>
        <b/>
        <i val="0"/>
        <color theme="2"/>
      </font>
      <fill>
        <patternFill>
          <bgColor theme="3"/>
        </patternFill>
      </fill>
    </dxf>
    <dxf>
      <font>
        <color theme="2"/>
      </font>
      <fill>
        <patternFill>
          <bgColor theme="3"/>
        </patternFill>
      </fill>
      <border>
        <right style="thin">
          <color theme="3"/>
        </right>
        <vertical/>
        <horizontal/>
      </border>
    </dxf>
  </dxfs>
  <tableStyles count="2" defaultTableStyle="ÜberweisungAufstellung" defaultPivotStyle="PivotStyleLight16">
    <tableStyle name="Zusammenfassung Überweisungsaufstellung" pivot="0" count="4" xr9:uid="{00000000-0011-0000-FFFF-FFFF00000000}">
      <tableStyleElement type="wholeTable" dxfId="11"/>
      <tableStyleElement type="headerRow" dxfId="10"/>
      <tableStyleElement type="firstRowStripe" dxfId="9"/>
      <tableStyleElement type="secondRowStripe" dxfId="8"/>
    </tableStyle>
    <tableStyle name="ÜberweisungAufstellung" pivot="0" count="3" xr9:uid="{00000000-0011-0000-FFFF-FFFF01000000}">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ufstellung" displayName="Aufstellung" ref="D2:J8">
  <tableColumns count="7">
    <tableColumn id="1" xr3:uid="{00000000-0010-0000-0000-000001000000}" name="Überweisung Nr." totalsRowLabel="Totals"/>
    <tableColumn id="6" xr3:uid="{00000000-0010-0000-0000-000006000000}" name="Datum" dataDxfId="3"/>
    <tableColumn id="7" xr3:uid="{00000000-0010-0000-0000-000007000000}" name="Beschreibung" totalsRowDxfId="2"/>
    <tableColumn id="2" xr3:uid="{00000000-0010-0000-0000-000002000000}" name="Kategorie" totalsRowDxfId="1"/>
    <tableColumn id="3" xr3:uid="{00000000-0010-0000-0000-000003000000}" name="Abhebung (-)" totalsRowFunction="sum"/>
    <tableColumn id="4" xr3:uid="{00000000-0010-0000-0000-000004000000}" name="Einzahlung (+)" totalsRowFunction="sum"/>
    <tableColumn id="5" xr3:uid="{00000000-0010-0000-0000-000005000000}" name="Saldo" totalsRowFunction="custom" dataCellStyle="Währung [0]">
      <calculatedColumnFormula>IF(ISBLANK(Aufstellung[[#This Row],[Abhebung (-)]]),J2+Aufstellung[[#This Row],[Einzahlung (+)]],J2-Aufstellung[[#This Row],[Abhebung (-)]])</calculatedColumnFormula>
      <totalsRowFormula>Aufstellung[[#Totals],[Einzahlung (+)]]-Aufstellung[[#Totals],[Abhebung (-)]]</totalsRowFormula>
    </tableColumn>
  </tableColumns>
  <tableStyleInfo name="ÜberweisungAufstellung" showFirstColumn="0" showLastColumn="0" showRowStripes="1" showColumnStripes="0"/>
  <extLst>
    <ext xmlns:x14="http://schemas.microsoft.com/office/spreadsheetml/2009/9/main" uri="{504A1905-F514-4f6f-8877-14C23A59335A}">
      <x14:table altTextSummary="Geben Sie Überweisungsnummer, Datum, Beschreibung, Kategorie, Abhebungs- und Einzahlungsbeträge in dieser Tabelle ein. Der Saldo wird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Zusammenfassung" displayName="Zusammenfassung" ref="B3:C9" totalsRowShown="0">
  <tableColumns count="2">
    <tableColumn id="1" xr3:uid="{00000000-0010-0000-0100-000001000000}" name="Kategorie"/>
    <tableColumn id="2" xr3:uid="{00000000-0010-0000-0100-000002000000}" name="Summe" dataDxfId="0">
      <calculatedColumnFormula>SUMIF(Aufstellung[Kategorie],"=" &amp;Zusammenfassung[[#This Row],[Kategorie]],Aufstellung[Abhebung (-)])</calculatedColumnFormula>
    </tableColumn>
  </tableColumns>
  <tableStyleInfo name="Zusammenfassung Überweisungsaufstellung" showFirstColumn="0" showLastColumn="0" showRowStripes="0" showColumnStripes="0"/>
  <extLst>
    <ext xmlns:x14="http://schemas.microsoft.com/office/spreadsheetml/2009/9/main" uri="{504A1905-F514-4f6f-8877-14C23A59335A}">
      <x14:table altTextSummary="Geben Sie in dieser Tabelle Kategorieeinträge ein. Die Summe wird automatisch aktualisiert."/>
    </ext>
  </extLst>
</table>
</file>

<file path=xl/theme/theme1.xml><?xml version="1.0" encoding="utf-8"?>
<a:theme xmlns:a="http://schemas.openxmlformats.org/drawingml/2006/main" name="Office Theme">
  <a:themeElements>
    <a:clrScheme name="Check Register">
      <a:dk1>
        <a:sysClr val="windowText" lastClr="000000"/>
      </a:dk1>
      <a:lt1>
        <a:sysClr val="window" lastClr="FFFFFF"/>
      </a:lt1>
      <a:dk2>
        <a:srgbClr val="595459"/>
      </a:dk2>
      <a:lt2>
        <a:srgbClr val="F1EFED"/>
      </a:lt2>
      <a:accent1>
        <a:srgbClr val="56BCBE"/>
      </a:accent1>
      <a:accent2>
        <a:srgbClr val="7FAC39"/>
      </a:accent2>
      <a:accent3>
        <a:srgbClr val="FF6927"/>
      </a:accent3>
      <a:accent4>
        <a:srgbClr val="5B7799"/>
      </a:accent4>
      <a:accent5>
        <a:srgbClr val="EAE400"/>
      </a:accent5>
      <a:accent6>
        <a:srgbClr val="E60000"/>
      </a:accent6>
      <a:hlink>
        <a:srgbClr val="5B7799"/>
      </a:hlink>
      <a:folHlink>
        <a:srgbClr val="56BCB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J9"/>
  <sheetViews>
    <sheetView showGridLines="0" tabSelected="1" workbookViewId="0"/>
  </sheetViews>
  <sheetFormatPr baseColWidth="10" defaultColWidth="9.140625" defaultRowHeight="30" customHeight="1" x14ac:dyDescent="0.25"/>
  <cols>
    <col min="1" max="1" width="2.7109375" customWidth="1"/>
    <col min="2" max="3" width="29.42578125" style="4" customWidth="1"/>
    <col min="4" max="5" width="20" customWidth="1"/>
    <col min="6" max="6" width="30.7109375" customWidth="1"/>
    <col min="7" max="7" width="18.7109375" customWidth="1"/>
    <col min="8" max="9" width="14.85546875" customWidth="1"/>
    <col min="10" max="10" width="28.5703125" customWidth="1"/>
    <col min="11" max="11" width="2.7109375" customWidth="1"/>
  </cols>
  <sheetData>
    <row r="1" spans="2:10" ht="54" customHeight="1" x14ac:dyDescent="0.25">
      <c r="B1" s="10" t="s">
        <v>0</v>
      </c>
      <c r="C1" s="10"/>
      <c r="D1" s="11" t="s">
        <v>10</v>
      </c>
      <c r="E1" s="11"/>
      <c r="F1" s="11"/>
      <c r="G1" s="11"/>
      <c r="H1" s="11"/>
      <c r="I1" s="9">
        <f>SUM(Aufstellung[Einzahlung (+)])-SUM(Aufstellung[Abhebung (-)])</f>
        <v>1617</v>
      </c>
      <c r="J1" s="9"/>
    </row>
    <row r="2" spans="2:10" ht="33" customHeight="1" x14ac:dyDescent="0.25">
      <c r="B2" s="12" t="s">
        <v>1</v>
      </c>
      <c r="C2" s="12"/>
      <c r="D2" t="s">
        <v>11</v>
      </c>
      <c r="E2" t="s">
        <v>13</v>
      </c>
      <c r="F2" t="s">
        <v>14</v>
      </c>
      <c r="G2" t="s">
        <v>2</v>
      </c>
      <c r="H2" s="6" t="s">
        <v>21</v>
      </c>
      <c r="I2" s="6" t="s">
        <v>22</v>
      </c>
      <c r="J2" s="7" t="s">
        <v>23</v>
      </c>
    </row>
    <row r="3" spans="2:10" ht="30" customHeight="1" x14ac:dyDescent="0.25">
      <c r="B3" s="3" t="s">
        <v>2</v>
      </c>
      <c r="C3" s="1" t="s">
        <v>9</v>
      </c>
      <c r="D3" s="5"/>
      <c r="E3" s="8">
        <f ca="1">TODAY()</f>
        <v>43251</v>
      </c>
      <c r="F3" s="3" t="s">
        <v>15</v>
      </c>
      <c r="G3" s="3" t="s">
        <v>3</v>
      </c>
      <c r="H3" s="2"/>
      <c r="I3" s="2">
        <v>2000</v>
      </c>
      <c r="J3" s="13">
        <f>Aufstellung[[#This Row],[Einzahlung (+)]]</f>
        <v>2000</v>
      </c>
    </row>
    <row r="4" spans="2:10" ht="30" customHeight="1" x14ac:dyDescent="0.25">
      <c r="B4" s="3" t="s">
        <v>3</v>
      </c>
      <c r="C4" s="13">
        <f>IFERROR(SUMIF(Aufstellung[Kategorie],"=" &amp;Zusammenfassung[[#This Row],[Kategorie]],Aufstellung[Einzahlung (+)]),"")</f>
        <v>2000</v>
      </c>
      <c r="D4" s="5" t="s">
        <v>12</v>
      </c>
      <c r="E4" s="8">
        <f ca="1">TODAY()+10</f>
        <v>43261</v>
      </c>
      <c r="F4" s="3" t="s">
        <v>16</v>
      </c>
      <c r="G4" s="3" t="s">
        <v>6</v>
      </c>
      <c r="H4" s="2">
        <v>225</v>
      </c>
      <c r="I4" s="2"/>
      <c r="J4" s="13">
        <f>IF(ISBLANK(Aufstellung[[#This Row],[Abhebung (-)]]),J3+Aufstellung[[#This Row],[Einzahlung (+)]],J3-Aufstellung[[#This Row],[Abhebung (-)]])</f>
        <v>1775</v>
      </c>
    </row>
    <row r="5" spans="2:10" ht="30" customHeight="1" x14ac:dyDescent="0.25">
      <c r="B5" s="3" t="s">
        <v>4</v>
      </c>
      <c r="C5" s="13">
        <f>IFERROR(SUMIF(Aufstellung[Kategorie],"=" &amp;Zusammenfassung[[#This Row],[Kategorie]],Aufstellung[Abhebung (-)]),"")</f>
        <v>40</v>
      </c>
      <c r="D5" s="5">
        <v>1001</v>
      </c>
      <c r="E5" s="8">
        <f ca="1">TODAY()+30</f>
        <v>43281</v>
      </c>
      <c r="F5" s="3" t="s">
        <v>17</v>
      </c>
      <c r="G5" s="3" t="s">
        <v>7</v>
      </c>
      <c r="H5" s="2">
        <v>73</v>
      </c>
      <c r="I5" s="2"/>
      <c r="J5" s="13">
        <f>IF(ISBLANK(Aufstellung[[#This Row],[Abhebung (-)]]),J4+Aufstellung[[#This Row],[Einzahlung (+)]],J4-Aufstellung[[#This Row],[Abhebung (-)]])</f>
        <v>1702</v>
      </c>
    </row>
    <row r="6" spans="2:10" ht="30" customHeight="1" x14ac:dyDescent="0.25">
      <c r="B6" s="3" t="s">
        <v>5</v>
      </c>
      <c r="C6" s="13">
        <f>IFERROR(SUMIF(Aufstellung[Kategorie],"=" &amp;Zusammenfassung[[#This Row],[Kategorie]],Aufstellung[Abhebung (-)]),"")</f>
        <v>7</v>
      </c>
      <c r="D6" s="5" t="s">
        <v>12</v>
      </c>
      <c r="E6" s="8">
        <f ca="1">TODAY()+40</f>
        <v>43291</v>
      </c>
      <c r="F6" s="3" t="s">
        <v>18</v>
      </c>
      <c r="G6" s="3" t="s">
        <v>6</v>
      </c>
      <c r="H6" s="2">
        <v>38</v>
      </c>
      <c r="I6" s="2"/>
      <c r="J6" s="13">
        <f>IF(ISBLANK(Aufstellung[[#This Row],[Abhebung (-)]]),J5+Aufstellung[[#This Row],[Einzahlung (+)]],J5-Aufstellung[[#This Row],[Abhebung (-)]])</f>
        <v>1664</v>
      </c>
    </row>
    <row r="7" spans="2:10" ht="30" customHeight="1" x14ac:dyDescent="0.25">
      <c r="B7" s="3" t="s">
        <v>6</v>
      </c>
      <c r="C7" s="13">
        <f>IFERROR(SUMIF(Aufstellung[Kategorie],"=" &amp;Zusammenfassung[[#This Row],[Kategorie]],Aufstellung[Abhebung (-)]),"")</f>
        <v>263</v>
      </c>
      <c r="D7" s="5">
        <v>1002</v>
      </c>
      <c r="E7" s="8">
        <f ca="1">TODAY()+55</f>
        <v>43306</v>
      </c>
      <c r="F7" s="3" t="s">
        <v>19</v>
      </c>
      <c r="G7" s="3" t="s">
        <v>4</v>
      </c>
      <c r="H7" s="2">
        <v>40</v>
      </c>
      <c r="I7" s="2"/>
      <c r="J7" s="13">
        <f>IF(ISBLANK(Aufstellung[[#This Row],[Abhebung (-)]]),J6+Aufstellung[[#This Row],[Einzahlung (+)]],J6-Aufstellung[[#This Row],[Abhebung (-)]])</f>
        <v>1624</v>
      </c>
    </row>
    <row r="8" spans="2:10" ht="30" customHeight="1" x14ac:dyDescent="0.25">
      <c r="B8" s="3" t="s">
        <v>7</v>
      </c>
      <c r="C8" s="13">
        <f>IFERROR(SUMIF(Aufstellung[Kategorie],"=" &amp;Zusammenfassung[[#This Row],[Kategorie]],Aufstellung[Abhebung (-)]),"")</f>
        <v>73</v>
      </c>
      <c r="D8" s="5" t="s">
        <v>12</v>
      </c>
      <c r="E8" s="8">
        <f ca="1">TODAY()+65</f>
        <v>43316</v>
      </c>
      <c r="F8" s="3" t="s">
        <v>20</v>
      </c>
      <c r="G8" s="3" t="s">
        <v>5</v>
      </c>
      <c r="H8" s="2">
        <v>7</v>
      </c>
      <c r="I8" s="2"/>
      <c r="J8" s="13">
        <f>IF(ISBLANK(Aufstellung[[#This Row],[Abhebung (-)]]),J7+Aufstellung[[#This Row],[Einzahlung (+)]],J7-Aufstellung[[#This Row],[Abhebung (-)]])</f>
        <v>1617</v>
      </c>
    </row>
    <row r="9" spans="2:10" ht="30" customHeight="1" x14ac:dyDescent="0.25">
      <c r="B9" s="3" t="s">
        <v>8</v>
      </c>
      <c r="C9" s="13">
        <f>IFERROR(SUMIFS(Aufstellung[Abhebung (-)],Aufstellung[Kategorie],Zusammenfassung[[#This Row],[Kategorie]])+SUMIFS(Aufstellung[Abhebung (-)],Aufstellung[Kategorie],""),"")</f>
        <v>0</v>
      </c>
    </row>
  </sheetData>
  <mergeCells count="4">
    <mergeCell ref="I1:J1"/>
    <mergeCell ref="B1:C1"/>
    <mergeCell ref="D1:H1"/>
    <mergeCell ref="B2:C2"/>
  </mergeCells>
  <conditionalFormatting sqref="J3:J8">
    <cfRule type="expression" dxfId="4" priority="1">
      <formula>J3&lt;0</formula>
    </cfRule>
  </conditionalFormatting>
  <dataValidations count="15">
    <dataValidation type="list" errorStyle="warning" allowBlank="1" showInputMessage="1" showErrorMessage="1" error="Wählen Sie einen Eintrag aus der Liste aus. Wählen Sie ABBRECHEN aus, drücken Sie ALT+NACH-UNTEN, um die Dropdownliste zu öffnen, und dann EINGABE, um auszuwählen." sqref="G3:G8" xr:uid="{00000000-0002-0000-0000-000000000000}">
      <formula1>CategoryLookup</formula1>
    </dataValidation>
    <dataValidation allowBlank="1" showInputMessage="1" showErrorMessage="1" prompt="Der Titel dieses Arbeitsblatts befindet sich in dieser Zelle." sqref="B1:C1" xr:uid="{00000000-0002-0000-0000-000001000000}"/>
    <dataValidation allowBlank="1" showInputMessage="1" showErrorMessage="1" prompt="Die Kategorieeinträge befinden sich in dieser Spalte unter dieser Überschrift." sqref="B3" xr:uid="{00000000-0002-0000-0000-000002000000}"/>
    <dataValidation allowBlank="1" showInputMessage="1" showErrorMessage="1" prompt="Die Summe je Kategorie wird in dieser Spalte unter dieser Überschrift auf der Grundlage von Einträgen in der Aufstellungstabelle automatisch aktualisiert." sqref="C3" xr:uid="{00000000-0002-0000-0000-000003000000}"/>
    <dataValidation allowBlank="1" showInputMessage="1" showErrorMessage="1" prompt="Geben Sie in dieser Spalte unter dieser Überschrift die Überweisungsnummer ein." sqref="D2" xr:uid="{00000000-0002-0000-0000-000004000000}"/>
    <dataValidation allowBlank="1" showInputMessage="1" showErrorMessage="1" prompt="Geben Sie in dieser Spalte unter dieser Überschrift das Datum ein." sqref="E2" xr:uid="{00000000-0002-0000-0000-000005000000}"/>
    <dataValidation allowBlank="1" showInputMessage="1" showErrorMessage="1" prompt="Geben Sie in dieser Spalte unter dieser Überschrift eine Beschreibung ein." sqref="F2" xr:uid="{00000000-0002-0000-0000-000006000000}"/>
    <dataValidation allowBlank="1" showInputMessage="1" showErrorMessage="1" prompt="Der aktuelle Saldo in der Zelle rechts wird automatisch aktualisiert." sqref="D1:H1" xr:uid="{00000000-0002-0000-0000-000007000000}"/>
    <dataValidation allowBlank="1" showInputMessage="1" showErrorMessage="1" prompt="Der aktuelle Saldo in dieser Zelle wird automatisch aktualisiert. Die Überweisungsaufstellung beginnt in Zelle D2." sqref="I1:J1" xr:uid="{00000000-0002-0000-0000-000008000000}"/>
    <dataValidation allowBlank="1" showInputMessage="1" showErrorMessage="1" prompt="Wählen Sie die Kategorie in dieser Spalte unter dieser Überschrift aus. Drücken Sie ALT+NACH-UNTEN-TASTE, um die Dropdownliste zu öffnen; EINGABETASTE, um die Auswahl zu treffen. Die Kategorieliste basiert auf den Kategorien der Ausgabenübersicht links." sqref="G2" xr:uid="{00000000-0002-0000-0000-000009000000}"/>
    <dataValidation allowBlank="1" showInputMessage="1" showErrorMessage="1" prompt="Geben Sie in dieser Spalte unter dieser Überschrift den Abhebungsbetrag ein." sqref="H2" xr:uid="{00000000-0002-0000-0000-00000A000000}"/>
    <dataValidation allowBlank="1" showInputMessage="1" showErrorMessage="1" prompt="Geben Sie in dieser Spalte unter dieser Überschrift den Einzahlungsbetrag ein." sqref="I2" xr:uid="{00000000-0002-0000-0000-00000B000000}"/>
    <dataValidation allowBlank="1" showInputMessage="1" showErrorMessage="1" prompt="Der Saldo wird in dieser Spalte unter dieser Überschrift automatisch berechnet." sqref="J2" xr:uid="{00000000-0002-0000-0000-00000C000000}"/>
    <dataValidation allowBlank="1" showInputMessage="1" showErrorMessage="1" prompt="Erstellen Sie auf diesem Arbeitsblatt eine Überweisungsaufstellung." sqref="A1" xr:uid="{00000000-0002-0000-0000-00000D000000}"/>
    <dataValidation allowBlank="1" showInputMessage="1" showErrorMessage="1" prompt="Ändern Sie Kategorien, oder fügen Sie neue Kategorien unten hinzu. Wenn in der Überweisungsaufstellung rechts Einträge für diese Kategorie hinzugefügt werden, werden die entsprechenden Summen in dieser Zusammenfassung automatisch aktualisiert." sqref="B2:C2" xr:uid="{00000000-0002-0000-0000-00000E000000}"/>
  </dataValidations>
  <printOptions horizontalCentered="1"/>
  <pageMargins left="0.25" right="0.25" top="0.75" bottom="0.75" header="0.3" footer="0.3"/>
  <pageSetup fitToHeight="0" orientation="portrait" r:id="rId1"/>
  <headerFooter differentFirst="1">
    <oddFooter>Page &amp;P of &amp;N</oddFooter>
  </headerFooter>
  <ignoredErrors>
    <ignoredError sqref="J3" calculatedColumn="1"/>
    <ignoredError sqref="I1" emptyCellReference="1"/>
    <ignoredError sqref="J4:J8 C4:C9" emptyCellReference="1"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Überweisungsaufstellung</vt:lpstr>
      <vt:lpstr>Überweisungsaufstellung!Drucktitel</vt:lpstr>
      <vt:lpstr>KategorieSuche</vt:lpstr>
      <vt:lpstr>Spaltentitel1</vt:lpstr>
      <vt:lpstr>Titel1</vt:lpstr>
      <vt:lpstr>Zeilentitelbereich1..I1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2017-02-17T07:09:29Z</dcterms:created>
  <dcterms:modified xsi:type="dcterms:W3CDTF">2018-05-31T14:01:55Z</dcterms:modified>
</cp:coreProperties>
</file>