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99382491-6018-4A56-9882-F41940A5D656}" xr6:coauthVersionLast="31" xr6:coauthVersionMax="34" xr10:uidLastSave="{00000000-0000-0000-0000-000000000000}"/>
  <bookViews>
    <workbookView xWindow="930" yWindow="0" windowWidth="20490" windowHeight="6930" xr2:uid="{00000000-000D-0000-FFFF-FFFF00000000}"/>
  </bookViews>
  <sheets>
    <sheet name="Barguthaben" sheetId="1" r:id="rId1"/>
    <sheet name="Monatliche Einkünfte" sheetId="3" r:id="rId2"/>
    <sheet name="Monatliche Ausgaben" sheetId="4" r:id="rId3"/>
    <sheet name="DIAGRAMMDATEN" sheetId="2" state="hidden" r:id="rId4"/>
  </sheets>
  <definedNames>
    <definedName name="Budgettitel">Barguthaben!$B$2</definedName>
    <definedName name="Jahr">Barguthaben!$B$4</definedName>
    <definedName name="Monat">Barguthaben!$B$3</definedName>
    <definedName name="Name">Barguthaben!$B$1</definedName>
    <definedName name="_xlnm.Print_Titles" localSheetId="0">Barguthaben!$6:$6</definedName>
    <definedName name="_xlnm.Print_Titles" localSheetId="2">'Monatliche Ausgaben'!$5:$5</definedName>
    <definedName name="_xlnm.Print_Titles" localSheetId="1">'Monatliche Einkünfte'!$5:$5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2" i="4"/>
  <c r="B2" i="3"/>
  <c r="B3" i="3" l="1"/>
  <c r="B3" i="4"/>
  <c r="E8" i="3"/>
  <c r="E7" i="3"/>
  <c r="E6" i="3"/>
  <c r="C9" i="3" l="1"/>
  <c r="D9" i="3"/>
  <c r="B1" i="4" l="1"/>
  <c r="B1" i="3" l="1"/>
  <c r="D26" i="4"/>
  <c r="D6" i="2" s="1"/>
  <c r="C26" i="4"/>
  <c r="C6" i="2" s="1"/>
  <c r="E25" i="4"/>
  <c r="E24" i="4"/>
  <c r="E23" i="4"/>
  <c r="E22" i="4"/>
  <c r="E21" i="4"/>
  <c r="E20" i="4"/>
  <c r="E19" i="4"/>
  <c r="E18" i="4"/>
  <c r="E17" i="4"/>
  <c r="E16" i="4"/>
  <c r="E15" i="4"/>
  <c r="E14" i="4"/>
  <c r="E13" i="4"/>
  <c r="E12" i="4"/>
  <c r="E11" i="4"/>
  <c r="E10" i="4"/>
  <c r="E9" i="4"/>
  <c r="E8" i="4"/>
  <c r="E7" i="4"/>
  <c r="E6" i="4"/>
  <c r="D5" i="2"/>
  <c r="C7" i="1"/>
  <c r="E9" i="3" l="1"/>
  <c r="E7" i="1" s="1"/>
  <c r="D8" i="1"/>
  <c r="C5" i="2"/>
  <c r="E26" i="4"/>
  <c r="E8" i="1" s="1"/>
  <c r="D7" i="1"/>
  <c r="C8" i="1"/>
  <c r="B4" i="1"/>
  <c r="B4" i="4" l="1"/>
  <c r="B4" i="3"/>
  <c r="C9" i="1"/>
  <c r="C4" i="2" s="1"/>
  <c r="D9" i="1"/>
  <c r="D4" i="2" s="1"/>
  <c r="E9" i="1"/>
</calcChain>
</file>

<file path=xl/sharedStrings.xml><?xml version="1.0" encoding="utf-8"?>
<sst xmlns="http://schemas.openxmlformats.org/spreadsheetml/2006/main" count="49" uniqueCount="37">
  <si>
    <t>Name</t>
  </si>
  <si>
    <t>Familienbudget</t>
  </si>
  <si>
    <t>Hinweis: Die Kassenbestandstabelle wird automatisch auf der Grundlage der Einträge auf den Arbeitsblättern "Monatliche Einkünfte" und "Monatliche Ausgaben" unten berechnet</t>
  </si>
  <si>
    <t>Barguthaben</t>
  </si>
  <si>
    <t>Einkünfte gesamt</t>
  </si>
  <si>
    <t>Ausgaben gesamt</t>
  </si>
  <si>
    <t>Barbestand gesamt</t>
  </si>
  <si>
    <t>Geplant</t>
  </si>
  <si>
    <t>Tatsächlich</t>
  </si>
  <si>
    <t>Abweichung</t>
  </si>
  <si>
    <t>Monatliche Einkünfte</t>
  </si>
  <si>
    <t>Einkünfte 1</t>
  </si>
  <si>
    <t>Einkünfte 2</t>
  </si>
  <si>
    <t>Sonstige Einkünfte</t>
  </si>
  <si>
    <t>Monatliche Ausgaben</t>
  </si>
  <si>
    <t>Wohnen</t>
  </si>
  <si>
    <t>Lebensmittel</t>
  </si>
  <si>
    <t>Telefon</t>
  </si>
  <si>
    <t>Strom/Gas</t>
  </si>
  <si>
    <t>Wasser/Abwasser/Abfallentsorgung</t>
  </si>
  <si>
    <t>Kabel-TV</t>
  </si>
  <si>
    <t>Internet</t>
  </si>
  <si>
    <t>Wartungen/Reparaturen</t>
  </si>
  <si>
    <t>Kinderbetreuung</t>
  </si>
  <si>
    <t>Unterrichtsgebühren</t>
  </si>
  <si>
    <t>Haustiere</t>
  </si>
  <si>
    <t>Verkehrsmittel</t>
  </si>
  <si>
    <t>Persönlicher Bedarf</t>
  </si>
  <si>
    <t>Versicherungen</t>
  </si>
  <si>
    <t>Kreditkarten</t>
  </si>
  <si>
    <t>Kredite</t>
  </si>
  <si>
    <t>Steuern</t>
  </si>
  <si>
    <t>Geschenke/Spenden</t>
  </si>
  <si>
    <t>Spareinlagen</t>
  </si>
  <si>
    <t>Sonstiges</t>
  </si>
  <si>
    <t>DIAGRAMMDATEN</t>
  </si>
  <si>
    <t>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</si>
</sst>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 #,##0\ &quot;€&quot;_-;\-* #,##0\ &quot;€&quot;_-;_-* &quot;-&quot;\ &quot;€&quot;_-;_-@_-"/>
    <numFmt numFmtId="165" formatCode="_-* #,##0.00\ &quot;€&quot;_-;\-* #,##0.00\ &quot;€&quot;_-;_-* &quot;-&quot;??\ &quot;€&quot;_-;_-@_-"/>
  </numFmts>
  <fonts count="24" x14ac:knownFonts="1">
    <font>
      <b/>
      <sz val="13"/>
      <color theme="2" tint="-0.749961851863155"/>
      <name val="Calibri"/>
      <family val="2"/>
      <scheme val="minor"/>
    </font>
    <font>
      <sz val="11"/>
      <color theme="1"/>
      <name val="Calibri"/>
      <family val="2"/>
      <scheme val="minor"/>
    </font>
    <font>
      <b/>
      <sz val="13"/>
      <name val="Calibri"/>
      <family val="2"/>
      <scheme val="minor"/>
    </font>
    <font>
      <b/>
      <sz val="25"/>
      <color theme="5" tint="-0.499984740745262"/>
      <name val="Calibri"/>
      <family val="2"/>
      <scheme val="major"/>
    </font>
    <font>
      <b/>
      <sz val="25"/>
      <color theme="4" tint="-0.24994659260841701"/>
      <name val="Calibri"/>
      <family val="2"/>
      <scheme val="major"/>
    </font>
    <font>
      <b/>
      <sz val="31"/>
      <color theme="4" tint="-0.24994659260841701"/>
      <name val="Calibri"/>
      <family val="2"/>
      <scheme val="major"/>
    </font>
    <font>
      <i/>
      <sz val="11"/>
      <color theme="1" tint="0.34998626667073579"/>
      <name val="Calibri"/>
      <family val="2"/>
      <scheme val="minor"/>
    </font>
    <font>
      <b/>
      <sz val="20"/>
      <color theme="5" tint="-0.499984740745262"/>
      <name val="Calibri"/>
      <family val="2"/>
      <scheme val="major"/>
    </font>
    <font>
      <b/>
      <sz val="20"/>
      <color theme="1" tint="0.499984740745262"/>
      <name val="Calibri"/>
      <family val="2"/>
      <scheme val="major"/>
    </font>
    <font>
      <b/>
      <sz val="13"/>
      <color theme="2" tint="-0.749961851863155"/>
      <name val="Calibri"/>
      <family val="2"/>
      <scheme val="minor"/>
    </font>
    <font>
      <i/>
      <sz val="11"/>
      <color theme="0"/>
      <name val="Calibri"/>
      <family val="2"/>
      <scheme val="minor"/>
    </font>
    <font>
      <b/>
      <sz val="13"/>
      <color theme="2" tint="-0.749961851863155"/>
      <name val="Calibri"/>
      <scheme val="minor"/>
    </font>
    <font>
      <b/>
      <sz val="25"/>
      <color theme="6" tint="-0.499984740745262"/>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medium">
        <color theme="2" tint="-0.2499465926084170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5" fillId="0" borderId="0" applyNumberFormat="0" applyFill="0" applyBorder="0" applyAlignment="0" applyProtection="0"/>
    <xf numFmtId="0" fontId="4" fillId="0" borderId="0" applyNumberFormat="0" applyFill="0" applyBorder="0" applyProtection="0"/>
    <xf numFmtId="0" fontId="3" fillId="0" borderId="0" applyNumberFormat="0" applyFill="0" applyBorder="0" applyProtection="0"/>
    <xf numFmtId="0" fontId="12" fillId="0" borderId="0" applyNumberFormat="0" applyFill="0" applyBorder="0" applyProtection="0"/>
    <xf numFmtId="0" fontId="7" fillId="0" borderId="0" applyNumberFormat="0" applyFill="0" applyBorder="0" applyAlignment="0" applyProtection="0"/>
    <xf numFmtId="0" fontId="6" fillId="0" borderId="0" applyNumberFormat="0" applyFill="0" applyBorder="0" applyProtection="0"/>
    <xf numFmtId="0" fontId="8" fillId="0" borderId="1">
      <alignment horizontal="left" vertical="center"/>
    </xf>
    <xf numFmtId="0" fontId="9" fillId="0" borderId="0"/>
    <xf numFmtId="3" fontId="9" fillId="0" borderId="0">
      <alignment horizontal="right"/>
    </xf>
    <xf numFmtId="3" fontId="9" fillId="0" borderId="0">
      <alignment horizontal="right"/>
    </xf>
    <xf numFmtId="43"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2" applyNumberFormat="0" applyAlignment="0" applyProtection="0"/>
    <xf numFmtId="0" fontId="17" fillId="6" borderId="3" applyNumberFormat="0" applyAlignment="0" applyProtection="0"/>
    <xf numFmtId="0" fontId="18" fillId="6" borderId="2" applyNumberFormat="0" applyAlignment="0" applyProtection="0"/>
    <xf numFmtId="0" fontId="19" fillId="0" borderId="4" applyNumberFormat="0" applyFill="0" applyAlignment="0" applyProtection="0"/>
    <xf numFmtId="0" fontId="20" fillId="7" borderId="5" applyNumberFormat="0" applyAlignment="0" applyProtection="0"/>
    <xf numFmtId="0" fontId="21" fillId="0" borderId="0" applyNumberFormat="0" applyFill="0" applyBorder="0" applyAlignment="0" applyProtection="0"/>
    <xf numFmtId="0" fontId="9" fillId="8" borderId="6" applyNumberFormat="0" applyFont="0" applyAlignment="0" applyProtection="0"/>
    <xf numFmtId="0" fontId="22" fillId="0" borderId="7"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6">
    <xf numFmtId="0" fontId="0" fillId="0" borderId="0" xfId="0"/>
    <xf numFmtId="0" fontId="5" fillId="0" borderId="0" xfId="1" applyAlignment="1">
      <alignment vertical="center"/>
    </xf>
    <xf numFmtId="3" fontId="0" fillId="0" borderId="0" xfId="0" applyNumberFormat="1"/>
    <xf numFmtId="0" fontId="2" fillId="0" borderId="0" xfId="0" applyFont="1"/>
    <xf numFmtId="0" fontId="5" fillId="0" borderId="0" xfId="1" applyAlignment="1">
      <alignment horizontal="left" vertical="center"/>
    </xf>
    <xf numFmtId="0" fontId="7" fillId="0" borderId="0" xfId="5" applyAlignment="1">
      <alignment vertical="center"/>
    </xf>
    <xf numFmtId="0" fontId="6" fillId="0" borderId="0" xfId="6"/>
    <xf numFmtId="0" fontId="8" fillId="0" borderId="1" xfId="7">
      <alignment horizontal="left" vertical="center"/>
    </xf>
    <xf numFmtId="3" fontId="0" fillId="0" borderId="0" xfId="0" applyNumberFormat="1" applyFont="1" applyBorder="1"/>
    <xf numFmtId="0" fontId="0" fillId="0" borderId="0" xfId="0" applyFont="1" applyBorder="1"/>
    <xf numFmtId="0" fontId="12" fillId="0" borderId="0" xfId="4"/>
    <xf numFmtId="0" fontId="4" fillId="0" borderId="0" xfId="2"/>
    <xf numFmtId="0" fontId="7" fillId="0" borderId="0" xfId="5"/>
    <xf numFmtId="0" fontId="3" fillId="0" borderId="0" xfId="3"/>
    <xf numFmtId="0" fontId="9" fillId="0" borderId="0" xfId="8"/>
    <xf numFmtId="3" fontId="9" fillId="0" borderId="0" xfId="9">
      <alignment horizontal="right"/>
    </xf>
    <xf numFmtId="3" fontId="9" fillId="0" borderId="0" xfId="10">
      <alignment horizontal="right"/>
    </xf>
    <xf numFmtId="0" fontId="0" fillId="0" borderId="0" xfId="8" applyFont="1" applyBorder="1"/>
    <xf numFmtId="3" fontId="0" fillId="0" borderId="0" xfId="9" applyFont="1" applyBorder="1">
      <alignment horizontal="right"/>
    </xf>
    <xf numFmtId="3" fontId="0" fillId="0" borderId="0" xfId="10" applyFont="1" applyBorder="1">
      <alignment horizontal="right"/>
    </xf>
    <xf numFmtId="0" fontId="4" fillId="0" borderId="0" xfId="2" applyBorder="1"/>
    <xf numFmtId="0" fontId="0" fillId="0" borderId="0" xfId="8" applyFont="1"/>
    <xf numFmtId="0" fontId="10" fillId="0" borderId="0" xfId="6" applyFont="1" applyAlignment="1">
      <alignment horizontal="left"/>
    </xf>
    <xf numFmtId="0" fontId="11" fillId="0" borderId="0" xfId="0" applyFont="1" applyBorder="1"/>
    <xf numFmtId="3" fontId="11" fillId="0" borderId="0" xfId="0" applyNumberFormat="1" applyFont="1" applyBorder="1"/>
    <xf numFmtId="0" fontId="0" fillId="0" borderId="0" xfId="0" applyNumberFormat="1"/>
  </cellXfs>
  <cellStyles count="51">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Amounts" xfId="9" xr:uid="{00000000-0005-0000-0000-000000000000}"/>
    <cellStyle name="Bad" xfId="17" builtinId="27" customBuiltin="1"/>
    <cellStyle name="Calculation" xfId="21" builtinId="22" customBuiltin="1"/>
    <cellStyle name="Check Cell" xfId="23" builtinId="23" customBuiltin="1"/>
    <cellStyle name="Comma" xfId="11" builtinId="3" customBuiltin="1"/>
    <cellStyle name="Comma [0]" xfId="12" builtinId="6" customBuiltin="1"/>
    <cellStyle name="Currency" xfId="13" builtinId="4" customBuiltin="1"/>
    <cellStyle name="Currency [0]" xfId="14" builtinId="7" customBuiltin="1"/>
    <cellStyle name="Explanatory Text" xfId="6" builtinId="53" customBuiltin="1"/>
    <cellStyle name="Good" xfId="1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19" builtinId="20" customBuiltin="1"/>
    <cellStyle name="Linked Cell" xfId="22" builtinId="24" customBuiltin="1"/>
    <cellStyle name="Neutral" xfId="18" builtinId="28" customBuiltin="1"/>
    <cellStyle name="Normal" xfId="0" builtinId="0" customBuiltin="1"/>
    <cellStyle name="Note" xfId="25" builtinId="10" customBuiltin="1"/>
    <cellStyle name="Output" xfId="20" builtinId="21" customBuiltin="1"/>
    <cellStyle name="Percent" xfId="15" builtinId="5" customBuiltin="1"/>
    <cellStyle name="Table Details" xfId="8" xr:uid="{00000000-0005-0000-0000-000007000000}"/>
    <cellStyle name="Title" xfId="1" builtinId="15" customBuiltin="1"/>
    <cellStyle name="Total" xfId="26" builtinId="25" customBuiltin="1"/>
    <cellStyle name="Variance" xfId="10" xr:uid="{00000000-0005-0000-0000-000009000000}"/>
    <cellStyle name="Warning Text" xfId="24" builtinId="11" customBuiltin="1"/>
    <cellStyle name="Year" xfId="7" xr:uid="{00000000-0005-0000-0000-00000A000000}"/>
  </cellStyles>
  <dxfs count="21">
    <dxf>
      <font>
        <b/>
        <i val="0"/>
        <strike val="0"/>
        <condense val="0"/>
        <extend val="0"/>
        <outline val="0"/>
        <shadow val="0"/>
        <u val="none"/>
        <vertAlign val="baseline"/>
        <sz val="13"/>
        <color theme="2" tint="-0.749961851863155"/>
        <name val="Calibri"/>
        <family val="2"/>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family val="2"/>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family val="2"/>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family val="2"/>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color theme="2" tint="-0.749961851863155"/>
      </font>
      <border>
        <top style="thin">
          <color theme="2" tint="-0.499984740745262"/>
        </top>
      </border>
    </dxf>
    <dxf>
      <font>
        <b/>
        <i val="0"/>
        <color theme="5"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6"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4" tint="-0.24994659260841701"/>
      </font>
      <border>
        <bottom style="medium">
          <color theme="2" tint="-0.24994659260841701"/>
        </bottom>
      </border>
    </dxf>
    <dxf>
      <font>
        <b/>
        <i val="0"/>
        <color theme="1" tint="0.34998626667073579"/>
      </font>
      <border>
        <top/>
        <bottom/>
      </border>
    </dxf>
  </dxfs>
  <tableStyles count="3" defaultTableStyle="Family budget cash flow" defaultPivotStyle="PivotStyleLight16">
    <tableStyle name="Family budget cash flow" pivot="0" count="3" xr9:uid="{00000000-0011-0000-FFFF-FFFF00000000}">
      <tableStyleElement type="wholeTable" dxfId="20"/>
      <tableStyleElement type="headerRow" dxfId="19"/>
      <tableStyleElement type="totalRow" dxfId="18"/>
    </tableStyle>
    <tableStyle name="Family budget monthly expense" pivot="0" count="3" xr9:uid="{00000000-0011-0000-FFFF-FFFF01000000}">
      <tableStyleElement type="wholeTable" dxfId="17"/>
      <tableStyleElement type="headerRow" dxfId="16"/>
      <tableStyleElement type="totalRow" dxfId="15"/>
    </tableStyle>
    <tableStyle name="Family budget monthly income" pivot="0" count="3" xr9:uid="{00000000-0011-0000-FFFF-FFFF02000000}">
      <tableStyleElement type="wholeTable" dxfId="14"/>
      <tableStyleElement type="headerRow" dxfId="13"/>
      <tableStyleElement type="totalRow"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8765741589453"/>
          <c:y val="0.13710580090580649"/>
          <c:w val="0.68894258484169146"/>
          <c:h val="0.74505498246072721"/>
        </c:manualLayout>
      </c:layout>
      <c:barChart>
        <c:barDir val="col"/>
        <c:grouping val="clustered"/>
        <c:varyColors val="0"/>
        <c:ser>
          <c:idx val="0"/>
          <c:order val="0"/>
          <c:tx>
            <c:strRef>
              <c:f>DIAGRAMMDATEN!$C$3</c:f>
              <c:strCache>
                <c:ptCount val="1"/>
                <c:pt idx="0">
                  <c:v>Geplant</c:v>
                </c:pt>
              </c:strCache>
            </c:strRef>
          </c:tx>
          <c:spPr>
            <a:solidFill>
              <a:schemeClr val="accent1">
                <a:lumMod val="75000"/>
              </a:schemeClr>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CDD8-4A29-AA76-4E89536BAE58}"/>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3-CDD8-4A29-AA76-4E89536BAE58}"/>
              </c:ext>
            </c:extLst>
          </c:dPt>
          <c:dPt>
            <c:idx val="2"/>
            <c:invertIfNegative val="0"/>
            <c:bubble3D val="0"/>
            <c:spPr>
              <a:solidFill>
                <a:schemeClr val="accent1">
                  <a:lumMod val="75000"/>
                </a:schemeClr>
              </a:solidFill>
              <a:ln>
                <a:noFill/>
              </a:ln>
              <a:effectLst/>
            </c:spPr>
            <c:extLst>
              <c:ext xmlns:c16="http://schemas.microsoft.com/office/drawing/2014/chart" uri="{C3380CC4-5D6E-409C-BE32-E72D297353CC}">
                <c16:uniqueId val="{00000005-CDD8-4A29-AA76-4E89536BAE58}"/>
              </c:ext>
            </c:extLst>
          </c:dPt>
          <c:cat>
            <c:strRef>
              <c:f>DIAGRAMMDATEN!$B$4:$B$6</c:f>
              <c:strCache>
                <c:ptCount val="3"/>
                <c:pt idx="0">
                  <c:v>Barguthaben</c:v>
                </c:pt>
                <c:pt idx="1">
                  <c:v>Monatliche Einkünfte</c:v>
                </c:pt>
                <c:pt idx="2">
                  <c:v>Monatliche Ausgaben</c:v>
                </c:pt>
              </c:strCache>
            </c:strRef>
          </c:cat>
          <c:val>
            <c:numRef>
              <c:f>DIAGRAMMDATEN!$C$4:$C$6</c:f>
              <c:numCache>
                <c:formatCode>General</c:formatCode>
                <c:ptCount val="3"/>
                <c:pt idx="0">
                  <c:v>2097</c:v>
                </c:pt>
                <c:pt idx="1">
                  <c:v>5700</c:v>
                </c:pt>
                <c:pt idx="2">
                  <c:v>3603</c:v>
                </c:pt>
              </c:numCache>
            </c:numRef>
          </c:val>
          <c:extLst>
            <c:ext xmlns:c16="http://schemas.microsoft.com/office/drawing/2014/chart" uri="{C3380CC4-5D6E-409C-BE32-E72D297353CC}">
              <c16:uniqueId val="{00000006-CDD8-4A29-AA76-4E89536BAE58}"/>
            </c:ext>
          </c:extLst>
        </c:ser>
        <c:ser>
          <c:idx val="1"/>
          <c:order val="1"/>
          <c:tx>
            <c:strRef>
              <c:f>DIAGRAMMDATEN!$D$3</c:f>
              <c:strCache>
                <c:ptCount val="1"/>
                <c:pt idx="0">
                  <c:v>Tatsächlich</c:v>
                </c:pt>
              </c:strCache>
            </c:strRef>
          </c:tx>
          <c:spPr>
            <a:solidFill>
              <a:schemeClr val="accent2">
                <a:lumMod val="50000"/>
              </a:schemeClr>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008-CDD8-4A29-AA76-4E89536BAE58}"/>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A-CDD8-4A29-AA76-4E89536BAE58}"/>
              </c:ext>
            </c:extLst>
          </c:dPt>
          <c:dPt>
            <c:idx val="2"/>
            <c:invertIfNegative val="0"/>
            <c:bubble3D val="0"/>
            <c:spPr>
              <a:solidFill>
                <a:schemeClr val="accent2">
                  <a:lumMod val="50000"/>
                </a:schemeClr>
              </a:solidFill>
              <a:ln>
                <a:noFill/>
              </a:ln>
              <a:effectLst/>
            </c:spPr>
            <c:extLst>
              <c:ext xmlns:c16="http://schemas.microsoft.com/office/drawing/2014/chart" uri="{C3380CC4-5D6E-409C-BE32-E72D297353CC}">
                <c16:uniqueId val="{0000000C-CDD8-4A29-AA76-4E89536BAE58}"/>
              </c:ext>
            </c:extLst>
          </c:dPt>
          <c:cat>
            <c:strRef>
              <c:f>DIAGRAMMDATEN!$B$4:$B$6</c:f>
              <c:strCache>
                <c:ptCount val="3"/>
                <c:pt idx="0">
                  <c:v>Barguthaben</c:v>
                </c:pt>
                <c:pt idx="1">
                  <c:v>Monatliche Einkünfte</c:v>
                </c:pt>
                <c:pt idx="2">
                  <c:v>Monatliche Ausgaben</c:v>
                </c:pt>
              </c:strCache>
            </c:strRef>
          </c:cat>
          <c:val>
            <c:numRef>
              <c:f>DIAGRAMMDATEN!$D$4:$D$6</c:f>
              <c:numCache>
                <c:formatCode>General</c:formatCode>
                <c:ptCount val="3"/>
                <c:pt idx="0">
                  <c:v>1845</c:v>
                </c:pt>
                <c:pt idx="1">
                  <c:v>5500</c:v>
                </c:pt>
                <c:pt idx="2">
                  <c:v>3655</c:v>
                </c:pt>
              </c:numCache>
            </c:numRef>
          </c:val>
          <c:extLst>
            <c:ext xmlns:c16="http://schemas.microsoft.com/office/drawing/2014/chart" uri="{C3380CC4-5D6E-409C-BE32-E72D297353CC}">
              <c16:uniqueId val="{0000000D-CDD8-4A29-AA76-4E89536BAE58}"/>
            </c:ext>
          </c:extLst>
        </c:ser>
        <c:dLbls>
          <c:showLegendKey val="0"/>
          <c:showVal val="0"/>
          <c:showCatName val="0"/>
          <c:showSerName val="0"/>
          <c:showPercent val="0"/>
          <c:showBubbleSize val="0"/>
        </c:dLbls>
        <c:gapWidth val="114"/>
        <c:overlap val="-11"/>
        <c:axId val="420927144"/>
        <c:axId val="420929496"/>
      </c:barChart>
      <c:catAx>
        <c:axId val="420927144"/>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n-lt"/>
                <a:ea typeface="+mn-ea"/>
                <a:cs typeface="+mn-cs"/>
              </a:defRPr>
            </a:pPr>
            <a:endParaRPr lang="en-US"/>
          </a:p>
        </c:txPr>
        <c:crossAx val="420929496"/>
        <c:crosses val="autoZero"/>
        <c:auto val="1"/>
        <c:lblAlgn val="ctr"/>
        <c:lblOffset val="100"/>
        <c:noMultiLvlLbl val="0"/>
      </c:catAx>
      <c:valAx>
        <c:axId val="420929496"/>
        <c:scaling>
          <c:orientation val="minMax"/>
        </c:scaling>
        <c:delete val="0"/>
        <c:axPos val="l"/>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j-lt"/>
                <a:ea typeface="+mn-ea"/>
                <a:cs typeface="+mn-cs"/>
              </a:defRPr>
            </a:pPr>
            <a:endParaRPr lang="en-US"/>
          </a:p>
        </c:txPr>
        <c:crossAx val="420927144"/>
        <c:crosses val="autoZero"/>
        <c:crossBetween val="between"/>
      </c:valAx>
      <c:spPr>
        <a:noFill/>
        <a:ln>
          <a:noFill/>
        </a:ln>
        <a:effectLst/>
      </c:spPr>
    </c:plotArea>
    <c:legend>
      <c:legendPos val="tr"/>
      <c:layout>
        <c:manualLayout>
          <c:xMode val="edge"/>
          <c:yMode val="edge"/>
          <c:x val="3.6966424077775693E-2"/>
          <c:y val="0.68999918686350659"/>
          <c:w val="0.12874683649413149"/>
          <c:h val="0.1787113573290034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bg2">
                  <a:lumMod val="25000"/>
                </a:schemeClr>
              </a:solidFill>
              <a:latin typeface="Calibri"/>
              <a:ea typeface="Calibri"/>
              <a:cs typeface="Calibri"/>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895350</xdr:colOff>
      <xdr:row>3</xdr:row>
      <xdr:rowOff>190500</xdr:rowOff>
    </xdr:from>
    <xdr:to>
      <xdr:col>5</xdr:col>
      <xdr:colOff>0</xdr:colOff>
      <xdr:row>4</xdr:row>
      <xdr:rowOff>2599592</xdr:rowOff>
    </xdr:to>
    <xdr:graphicFrame macro="">
      <xdr:nvGraphicFramePr>
        <xdr:cNvPr id="3" name="Budget Chart" descr="A chart showing the comparison of Actual and Projected Cash Flow, Monthly Income and Monthly Expens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arguthaben" displayName="Barguthaben" ref="B6:E9" totalsRowCount="1">
  <autoFilter ref="B6:E8" xr:uid="{00000000-0009-0000-0100-000001000000}"/>
  <tableColumns count="4">
    <tableColumn id="1" xr3:uid="{00000000-0010-0000-0000-000001000000}" name="Barguthaben" totalsRowLabel="Barbestand gesamt" totalsRowDxfId="11"/>
    <tableColumn id="3" xr3:uid="{00000000-0010-0000-0000-000003000000}" name="Geplant" totalsRowFunction="custom" totalsRowDxfId="10">
      <totalsRowFormula>C7-C8</totalsRowFormula>
    </tableColumn>
    <tableColumn id="4" xr3:uid="{00000000-0010-0000-0000-000004000000}" name="Tatsächlich" totalsRowFunction="custom" totalsRowDxfId="9">
      <totalsRowFormula>D7-D8</totalsRowFormula>
    </tableColumn>
    <tableColumn id="5" xr3:uid="{00000000-0010-0000-0000-000005000000}" name="Abweichung" totalsRowFunction="sum" totalsRowDxfId="8">
      <calculatedColumnFormula>Einkünfte[[#Totals],[Abweichung]]</calculatedColumnFormula>
    </tableColumn>
  </tableColumns>
  <tableStyleInfo name="Family budget cash flow" showFirstColumn="0" showLastColumn="0" showRowStripes="0" showColumnStripes="0"/>
  <extLst>
    <ext xmlns:x14="http://schemas.microsoft.com/office/spreadsheetml/2009/9/main" uri="{504A1905-F514-4f6f-8877-14C23A59335A}">
      <x14:table altTextSummary="Projected, Actual, and Variance cash flow are automatically updated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Einkünfte" displayName="Einkünfte" ref="B5:E9" totalsRowCount="1">
  <autoFilter ref="B5:E8" xr:uid="{00000000-0009-0000-0100-000005000000}"/>
  <tableColumns count="4">
    <tableColumn id="1" xr3:uid="{00000000-0010-0000-0100-000001000000}" name="Monatliche Einkünfte" totalsRowLabel="Einkünfte gesamt" totalsRowDxfId="7" dataCellStyle="Table Details"/>
    <tableColumn id="3" xr3:uid="{00000000-0010-0000-0100-000003000000}" name="Geplant" totalsRowFunction="sum" totalsRowDxfId="6" dataCellStyle="Amounts"/>
    <tableColumn id="4" xr3:uid="{00000000-0010-0000-0100-000004000000}" name="Tatsächlich" totalsRowFunction="sum" totalsRowDxfId="5" dataCellStyle="Amounts"/>
    <tableColumn id="5" xr3:uid="{00000000-0010-0000-0100-000005000000}" name="Abweichung" totalsRowFunction="sum" totalsRowDxfId="4" dataCellStyle="Variance">
      <calculatedColumnFormula>Einkünfte[[#This Row],[Tatsächlich]]-Einkünfte[[#This Row],[Geplant]]</calculatedColumnFormula>
    </tableColumn>
  </tableColumns>
  <tableStyleInfo name="Family budget monthly income" showFirstColumn="0" showLastColumn="0" showRowStripes="1" showColumnStripes="0"/>
  <extLst>
    <ext xmlns:x14="http://schemas.microsoft.com/office/spreadsheetml/2009/9/main" uri="{504A1905-F514-4f6f-8877-14C23A59335A}">
      <x14:table altTextSummary="Enter Monthly Income items for Projected and Actual income in this table. Variance is automatically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Ausgaben" displayName="Ausgaben" ref="B5:E26" totalsRowCount="1">
  <autoFilter ref="B5:E25" xr:uid="{00000000-0009-0000-0100-000009000000}"/>
  <tableColumns count="4">
    <tableColumn id="1" xr3:uid="{00000000-0010-0000-0200-000001000000}" name="Monatliche Ausgaben" totalsRowLabel="Ergebnis" totalsRowDxfId="3" dataCellStyle="Table Details"/>
    <tableColumn id="3" xr3:uid="{00000000-0010-0000-0200-000003000000}" name="Geplant" totalsRowFunction="sum" totalsRowDxfId="2" dataCellStyle="Amounts"/>
    <tableColumn id="4" xr3:uid="{00000000-0010-0000-0200-000004000000}" name="Tatsächlich" totalsRowFunction="sum" totalsRowDxfId="1" dataCellStyle="Amounts"/>
    <tableColumn id="5" xr3:uid="{00000000-0010-0000-0200-000005000000}" name="Abweichung" totalsRowFunction="sum" totalsRowDxfId="0" dataCellStyle="Variance">
      <calculatedColumnFormula>Ausgaben[[#This Row],[Geplant]]-Ausgaben[[#This Row],[Tatsächlich]]</calculatedColumnFormula>
    </tableColumn>
  </tableColumns>
  <tableStyleInfo name="Family budget monthly expense" showFirstColumn="0" showLastColumn="0" showRowStripes="1" showColumnStripes="0"/>
  <extLst>
    <ext xmlns:x14="http://schemas.microsoft.com/office/spreadsheetml/2009/9/main" uri="{504A1905-F514-4f6f-8877-14C23A59335A}">
      <x14:table altTextSummary="Enter Monthly Expense items for Projected and Actual expenses in this table. Variance is automatically calculated"/>
    </ext>
  </extLst>
</table>
</file>

<file path=xl/theme/theme1.xml><?xml version="1.0" encoding="utf-8"?>
<a:theme xmlns:a="http://schemas.openxmlformats.org/drawingml/2006/main" name="Office Theme">
  <a:themeElements>
    <a:clrScheme name="Family budget">
      <a:dk1>
        <a:sysClr val="windowText" lastClr="000000"/>
      </a:dk1>
      <a:lt1>
        <a:sysClr val="window" lastClr="FFFFFF"/>
      </a:lt1>
      <a:dk2>
        <a:srgbClr val="032027"/>
      </a:dk2>
      <a:lt2>
        <a:srgbClr val="F1F0EE"/>
      </a:lt2>
      <a:accent1>
        <a:srgbClr val="0EAACF"/>
      </a:accent1>
      <a:accent2>
        <a:srgbClr val="A1D23A"/>
      </a:accent2>
      <a:accent3>
        <a:srgbClr val="F6893A"/>
      </a:accent3>
      <a:accent4>
        <a:srgbClr val="995487"/>
      </a:accent4>
      <a:accent5>
        <a:srgbClr val="BFA26E"/>
      </a:accent5>
      <a:accent6>
        <a:srgbClr val="DE5959"/>
      </a:accent6>
      <a:hlink>
        <a:srgbClr val="E85787"/>
      </a:hlink>
      <a:folHlink>
        <a:srgbClr val="0EAACF"/>
      </a:folHlink>
    </a:clrScheme>
    <a:fontScheme name="Family budge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E9"/>
  <sheetViews>
    <sheetView showGridLines="0" tabSelected="1" zoomScaleNormal="100" workbookViewId="0"/>
  </sheetViews>
  <sheetFormatPr defaultColWidth="8.88671875" defaultRowHeight="17.25" customHeight="1"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
        <v>0</v>
      </c>
      <c r="C1" s="2"/>
    </row>
    <row r="2" spans="2:5" ht="46.5" customHeight="1" x14ac:dyDescent="0.3">
      <c r="B2" s="4" t="s">
        <v>1</v>
      </c>
      <c r="C2" s="2"/>
    </row>
    <row r="3" spans="2:5" ht="27" thickBot="1" x14ac:dyDescent="0.45">
      <c r="B3" s="12" t="str">
        <f ca="1">TEXT(TODAY(),"MMMM")</f>
        <v>August</v>
      </c>
      <c r="C3" s="2"/>
    </row>
    <row r="4" spans="2:5" ht="26.25" x14ac:dyDescent="0.3">
      <c r="B4" s="7">
        <f ca="1">YEAR(TODAY())</f>
        <v>2018</v>
      </c>
      <c r="C4" s="2"/>
    </row>
    <row r="5" spans="2:5" ht="219.75" customHeight="1" x14ac:dyDescent="0.3">
      <c r="B5" s="6" t="s">
        <v>2</v>
      </c>
      <c r="C5" s="22"/>
      <c r="D5" s="22"/>
      <c r="E5" s="22"/>
    </row>
    <row r="6" spans="2:5" ht="45" customHeight="1" x14ac:dyDescent="0.5">
      <c r="B6" s="20" t="s">
        <v>3</v>
      </c>
      <c r="C6" s="9" t="s">
        <v>7</v>
      </c>
      <c r="D6" s="9" t="s">
        <v>8</v>
      </c>
      <c r="E6" s="9" t="s">
        <v>9</v>
      </c>
    </row>
    <row r="7" spans="2:5" ht="17.25" customHeight="1" x14ac:dyDescent="0.3">
      <c r="B7" s="17" t="s">
        <v>4</v>
      </c>
      <c r="C7" s="18">
        <f>Einkünfte[[#Totals],[Geplant]]</f>
        <v>5700</v>
      </c>
      <c r="D7" s="18">
        <f>Einkünfte[[#Totals],[Tatsächlich]]</f>
        <v>5500</v>
      </c>
      <c r="E7" s="19">
        <f>Einkünfte[[#Totals],[Abweichung]]</f>
        <v>-200</v>
      </c>
    </row>
    <row r="8" spans="2:5" ht="17.25" customHeight="1" x14ac:dyDescent="0.3">
      <c r="B8" s="17" t="s">
        <v>5</v>
      </c>
      <c r="C8" s="18">
        <f>Ausgaben[[#Totals],[Geplant]]</f>
        <v>3603</v>
      </c>
      <c r="D8" s="18">
        <f>Ausgaben[[#Totals],[Tatsächlich]]</f>
        <v>3655</v>
      </c>
      <c r="E8" s="19">
        <f>Ausgaben[[#Totals],[Abweichung]]</f>
        <v>-52</v>
      </c>
    </row>
    <row r="9" spans="2:5" ht="17.25" customHeight="1" x14ac:dyDescent="0.3">
      <c r="B9" s="9" t="s">
        <v>6</v>
      </c>
      <c r="C9" s="8">
        <f>C7-C8</f>
        <v>2097</v>
      </c>
      <c r="D9" s="8">
        <f>D7-D8</f>
        <v>1845</v>
      </c>
      <c r="E9" s="8">
        <f>SUBTOTAL(109,Barguthaben[Abweichung])</f>
        <v>-252</v>
      </c>
    </row>
  </sheetData>
  <dataValidations count="10">
    <dataValidation allowBlank="1" showInputMessage="1" showErrorMessage="1" prompt="Erstellen Sie in dieser Arbeitsmappe ein Familienbudget. Diagramm und Tabelle zum Barguthaben auf diesem Arbeitsblatt werden automatisch basierend auf den monatlichen Einkünften und Ausgaben aktualisiert, die auf anderen Arbeitsblättern eingegeben werden." sqref="A1" xr:uid="{00000000-0002-0000-0000-000000000000}"/>
    <dataValidation allowBlank="1" showInputMessage="1" showErrorMessage="1" prompt="Geben Sie in dieser Zelle den Namen für das Budget ein." sqref="B1" xr:uid="{00000000-0002-0000-0000-000001000000}"/>
    <dataValidation allowBlank="1" showInputMessage="1" showErrorMessage="1" prompt="Geben Sie in dieser Zelle den Monat und in der Zelle darunter das Jahr ein." sqref="B3" xr:uid="{00000000-0002-0000-0000-000002000000}"/>
    <dataValidation allowBlank="1" showInputMessage="1" showErrorMessage="1" prompt="Geben Sie in dieser Zelle das Jahr ein." sqref="B4" xr:uid="{00000000-0002-0000-0000-000003000000}"/>
    <dataValidation allowBlank="1" showInputMessage="1" showErrorMessage="1" prompt="Die Posten &quot;Einkünfte gesamt&quot; und &quot;Ausgaben gesamt&quot; in dieser Spalte unter dieser Überschrift werden automatisch auf der Grundlage der Eingaben in den Tabellen &quot;Einkünfte&quot; und &quot;Ausgaben&quot; aktualisiert." sqref="B6" xr:uid="{00000000-0002-0000-0000-000004000000}"/>
    <dataValidation allowBlank="1" showInputMessage="1" showErrorMessage="1" prompt="Tatsächliche Einkünfte und Ausgaben werden in dieser Spalte unter dieser Überschrift automatisch aktualisiert." sqref="D6" xr:uid="{00000000-0002-0000-0000-000005000000}"/>
    <dataValidation allowBlank="1" showInputMessage="1" showErrorMessage="1" prompt="Der Abweichungsbetrag und das Symbol werden in dieser Spalte unter dieser Überschrift automatisch aktualisiert." sqref="E6" xr:uid="{00000000-0002-0000-0000-000006000000}"/>
    <dataValidation allowBlank="1" showInputMessage="1" showErrorMessage="1" prompt="Diagramm, das Barguthaben, monatliche Einkünfte und monatliche Ausgaben als Vergleich der geplanten und tatsächlichen Werte darstellt." sqref="B5" xr:uid="{00000000-0002-0000-0000-000007000000}"/>
    <dataValidation allowBlank="1" showInputMessage="1" showErrorMessage="1" prompt="Der Titel dieses Arbeitsblatts befindet sich in dieser Zelle. Diagramm und Tipp befinden sich in Zelle B5. Geben Sie den Monat in der Zelle unten ein." sqref="B2" xr:uid="{00000000-0002-0000-0000-000008000000}"/>
    <dataValidation allowBlank="1" showInputMessage="1" showErrorMessage="1" prompt="Geplante Einkünfte und Ausgaben werden in dieser Spalte unter dieser Überschrift automatisch aktualisiert." sqref="C6" xr:uid="{00000000-0002-0000-0000-000009000000}"/>
  </dataValidations>
  <printOptions horizontalCentered="1"/>
  <pageMargins left="0.4" right="0.4" top="0.4" bottom="0.4" header="0.25" footer="0.25"/>
  <pageSetup paperSize="9" fitToHeight="0" orientation="portrait" r:id="rId1"/>
  <headerFooter differentFirst="1">
    <oddFooter>&amp;CPage &amp;P of &amp;N</oddFooter>
  </headerFooter>
  <ignoredErrors>
    <ignoredError sqref="E8"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3" id="{70BE87D5-6E62-4533-88AE-53E31B3F506A}">
            <x14:iconSet custom="1">
              <x14:cfvo type="percent">
                <xm:f>0</xm:f>
              </x14:cfvo>
              <x14:cfvo type="num">
                <xm:f>0</xm:f>
              </x14:cfvo>
              <x14:cfvo type="num" gte="0">
                <xm:f>0</xm:f>
              </x14:cfvo>
              <x14:cfIcon iconSet="3TrafficLights1" iconId="0"/>
              <x14:cfIcon iconSet="3TrafficLights1" iconId="1"/>
              <x14:cfIcon iconSet="3TrafficLights1" iconId="2"/>
            </x14:iconSet>
          </x14:cfRule>
          <xm:sqref>E7:E8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fitToPage="1"/>
  </sheetPr>
  <dimension ref="B1:E9"/>
  <sheetViews>
    <sheetView showGridLines="0" zoomScaleNormal="100" workbookViewId="0"/>
  </sheetViews>
  <sheetFormatPr defaultColWidth="8.88671875" defaultRowHeight="17.25" customHeight="1"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tr">
        <f>Name</f>
        <v>Name</v>
      </c>
      <c r="C1" s="2"/>
    </row>
    <row r="2" spans="2:5" ht="46.5" customHeight="1" x14ac:dyDescent="0.3">
      <c r="B2" s="4" t="str">
        <f>Budgettitel</f>
        <v>Familienbudget</v>
      </c>
      <c r="C2" s="25"/>
    </row>
    <row r="3" spans="2:5" ht="27" thickBot="1" x14ac:dyDescent="0.45">
      <c r="B3" s="12" t="str">
        <f ca="1">Monat</f>
        <v>August</v>
      </c>
      <c r="C3" s="2"/>
    </row>
    <row r="4" spans="2:5" ht="26.25" x14ac:dyDescent="0.3">
      <c r="B4" s="7">
        <f ca="1">Jahr</f>
        <v>2018</v>
      </c>
      <c r="C4" s="2"/>
    </row>
    <row r="5" spans="2:5" ht="45" customHeight="1" x14ac:dyDescent="0.5">
      <c r="B5" s="13" t="s">
        <v>10</v>
      </c>
      <c r="C5" t="s">
        <v>7</v>
      </c>
      <c r="D5" t="s">
        <v>8</v>
      </c>
      <c r="E5" t="s">
        <v>9</v>
      </c>
    </row>
    <row r="6" spans="2:5" ht="17.25" customHeight="1" x14ac:dyDescent="0.3">
      <c r="B6" s="21" t="s">
        <v>11</v>
      </c>
      <c r="C6" s="15">
        <v>4000</v>
      </c>
      <c r="D6" s="15">
        <v>4000</v>
      </c>
      <c r="E6" s="16">
        <f>Einkünfte[[#This Row],[Tatsächlich]]-Einkünfte[[#This Row],[Geplant]]</f>
        <v>0</v>
      </c>
    </row>
    <row r="7" spans="2:5" ht="17.25" customHeight="1" x14ac:dyDescent="0.3">
      <c r="B7" s="21" t="s">
        <v>12</v>
      </c>
      <c r="C7" s="15">
        <v>1400</v>
      </c>
      <c r="D7" s="15">
        <v>1500</v>
      </c>
      <c r="E7" s="16">
        <f>Einkünfte[[#This Row],[Tatsächlich]]-Einkünfte[[#This Row],[Geplant]]</f>
        <v>100</v>
      </c>
    </row>
    <row r="8" spans="2:5" ht="17.25" customHeight="1" x14ac:dyDescent="0.3">
      <c r="B8" s="14" t="s">
        <v>13</v>
      </c>
      <c r="C8" s="15">
        <v>300</v>
      </c>
      <c r="D8" s="15">
        <v>0</v>
      </c>
      <c r="E8" s="16">
        <f>Einkünfte[[#This Row],[Tatsächlich]]-Einkünfte[[#This Row],[Geplant]]</f>
        <v>-300</v>
      </c>
    </row>
    <row r="9" spans="2:5" ht="17.25" customHeight="1" x14ac:dyDescent="0.3">
      <c r="B9" s="23" t="s">
        <v>4</v>
      </c>
      <c r="C9" s="24">
        <f>SUBTOTAL(109,Einkünfte[Geplant])</f>
        <v>5700</v>
      </c>
      <c r="D9" s="24">
        <f>SUBTOTAL(109,Einkünfte[Tatsächlich])</f>
        <v>5500</v>
      </c>
      <c r="E9" s="24">
        <f>SUBTOTAL(109,Einkünfte[Abweichung])</f>
        <v>-200</v>
      </c>
    </row>
  </sheetData>
  <dataValidations count="9">
    <dataValidation allowBlank="1" showInputMessage="1" showErrorMessage="1" prompt="Die Abweichung wird automatisch berechnet, und das Symbol wird in dieser Spalte unter dieser Überschrift aktualisiert." sqref="E5" xr:uid="{00000000-0002-0000-0100-000000000000}"/>
    <dataValidation allowBlank="1" showInputMessage="1" showErrorMessage="1" prompt="Geben Sie in dieser Spalte unter dieser Überschrift die tatsächlichen Einkünfte ein." sqref="D5" xr:uid="{00000000-0002-0000-0100-000001000000}"/>
    <dataValidation allowBlank="1" showInputMessage="1" showErrorMessage="1" prompt="Geben Sie in dieser Spalte unter dieser Überschrift die geplanten Einkünfte ein." sqref="C5" xr:uid="{00000000-0002-0000-0100-000002000000}"/>
    <dataValidation allowBlank="1" showInputMessage="1" showErrorMessage="1" prompt="Geben Sie in dieser Spalte unter dieser Überschrift die Posten für &quot;Monatliche Einkünfte&quot; ein. Verwenden Sie Überschriftsfilter, um bestimmte Einträge zu finden." sqref="B5" xr:uid="{00000000-0002-0000-0100-000003000000}"/>
    <dataValidation allowBlank="1" showInputMessage="1" showErrorMessage="1" prompt="Das Jahr wird basierend auf dem in Zelle B4 auf dem Arbeitsblatt &quot;Barguthaben&quot; eingegebenen Jahr automatisch aktualisiert. Geben Sie die Details zu den Einkünften in der Tabelle unten ein." sqref="B4" xr:uid="{00000000-0002-0000-0100-000004000000}"/>
    <dataValidation allowBlank="1" showInputMessage="1" showErrorMessage="1" prompt="Der Monat wird basierend auf dem in Zelle B3 auf dem Arbeitsblatt &quot;Barguthaben&quot; eingegebenen Monat automatisch aktualisiert." sqref="B3" xr:uid="{00000000-0002-0000-0100-000005000000}"/>
    <dataValidation allowBlank="1" showInputMessage="1" showErrorMessage="1" prompt="Der Name wird basierend auf dem in Zelle B1 auf dem Arbeitsblatt &quot;Barguthaben&quot; eingegebenen Namen automatisch aktualisiert." sqref="B1" xr:uid="{00000000-0002-0000-0100-000006000000}"/>
    <dataValidation allowBlank="1" showInputMessage="1" showErrorMessage="1" prompt="Geben Sie Details in der Tabelle &quot;Einkünfte&quot; auf diesem Arbeitsblatt zum Nachverfolgen von geplanten und tatsächlichen monatlichen Einkünften ein." sqref="A1" xr:uid="{00000000-0002-0000-0100-000007000000}"/>
    <dataValidation allowBlank="1" showInputMessage="1" showErrorMessage="1" prompt="Der Titel wird basierend auf dem in Zelle B2 auf dem Arbeitsblatt &quot;Barguthaben&quot; eingegebenen Titel automatisch aktualisiert." sqref="B2" xr:uid="{00000000-0002-0000-0100-000008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4" id="{6F0DD961-455D-48EE-B855-82B2BFC255F5}">
            <x14:iconSet custom="1">
              <x14:cfvo type="percent">
                <xm:f>0</xm:f>
              </x14:cfvo>
              <x14:cfvo type="num">
                <xm:f>0</xm:f>
              </x14:cfvo>
              <x14:cfvo type="num" gte="0">
                <xm:f>0</xm:f>
              </x14:cfvo>
              <x14:cfIcon iconSet="3TrafficLights1" iconId="0"/>
              <x14:cfIcon iconSet="3TrafficLights1" iconId="1"/>
              <x14:cfIcon iconSet="3TrafficLights1" iconId="2"/>
            </x14:iconSet>
          </x14:cfRule>
          <xm:sqref>E6:E8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autoPageBreaks="0" fitToPage="1"/>
  </sheetPr>
  <dimension ref="B1:E26"/>
  <sheetViews>
    <sheetView showGridLines="0" zoomScaleNormal="100" workbookViewId="0"/>
  </sheetViews>
  <sheetFormatPr defaultColWidth="8.88671875" defaultRowHeight="17.25" customHeight="1"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tr">
        <f>Name</f>
        <v>Name</v>
      </c>
      <c r="C1" s="2"/>
    </row>
    <row r="2" spans="2:5" ht="46.5" customHeight="1" x14ac:dyDescent="0.3">
      <c r="B2" s="4" t="str">
        <f>Budgettitel</f>
        <v>Familienbudget</v>
      </c>
      <c r="C2" s="2"/>
    </row>
    <row r="3" spans="2:5" ht="27" thickBot="1" x14ac:dyDescent="0.45">
      <c r="B3" s="12" t="str">
        <f ca="1">Monat</f>
        <v>August</v>
      </c>
      <c r="C3" s="2"/>
    </row>
    <row r="4" spans="2:5" ht="26.25" x14ac:dyDescent="0.3">
      <c r="B4" s="7">
        <f ca="1">Jahr</f>
        <v>2018</v>
      </c>
      <c r="C4" s="2"/>
    </row>
    <row r="5" spans="2:5" ht="45" customHeight="1" x14ac:dyDescent="0.5">
      <c r="B5" s="10" t="s">
        <v>14</v>
      </c>
      <c r="C5" t="s">
        <v>7</v>
      </c>
      <c r="D5" t="s">
        <v>8</v>
      </c>
      <c r="E5" t="s">
        <v>9</v>
      </c>
    </row>
    <row r="6" spans="2:5" ht="17.25" customHeight="1" x14ac:dyDescent="0.3">
      <c r="B6" s="14" t="s">
        <v>15</v>
      </c>
      <c r="C6" s="15">
        <v>1500</v>
      </c>
      <c r="D6" s="15">
        <v>1500</v>
      </c>
      <c r="E6" s="16">
        <f>Ausgaben[[#This Row],[Geplant]]-Ausgaben[[#This Row],[Tatsächlich]]</f>
        <v>0</v>
      </c>
    </row>
    <row r="7" spans="2:5" ht="17.25" customHeight="1" x14ac:dyDescent="0.3">
      <c r="B7" s="14" t="s">
        <v>16</v>
      </c>
      <c r="C7" s="15">
        <v>250</v>
      </c>
      <c r="D7" s="15">
        <v>280</v>
      </c>
      <c r="E7" s="16">
        <f>Ausgaben[[#This Row],[Geplant]]-Ausgaben[[#This Row],[Tatsächlich]]</f>
        <v>-30</v>
      </c>
    </row>
    <row r="8" spans="2:5" ht="17.25" customHeight="1" x14ac:dyDescent="0.3">
      <c r="B8" s="14" t="s">
        <v>17</v>
      </c>
      <c r="C8" s="15">
        <v>38</v>
      </c>
      <c r="D8" s="15">
        <v>38</v>
      </c>
      <c r="E8" s="16">
        <f>Ausgaben[[#This Row],[Geplant]]-Ausgaben[[#This Row],[Tatsächlich]]</f>
        <v>0</v>
      </c>
    </row>
    <row r="9" spans="2:5" ht="17.25" customHeight="1" x14ac:dyDescent="0.3">
      <c r="B9" s="14" t="s">
        <v>18</v>
      </c>
      <c r="C9" s="15">
        <v>65</v>
      </c>
      <c r="D9" s="15">
        <v>78</v>
      </c>
      <c r="E9" s="16">
        <f>Ausgaben[[#This Row],[Geplant]]-Ausgaben[[#This Row],[Tatsächlich]]</f>
        <v>-13</v>
      </c>
    </row>
    <row r="10" spans="2:5" ht="17.25" customHeight="1" x14ac:dyDescent="0.3">
      <c r="B10" s="14" t="s">
        <v>19</v>
      </c>
      <c r="C10" s="15">
        <v>25</v>
      </c>
      <c r="D10" s="15">
        <v>21</v>
      </c>
      <c r="E10" s="16">
        <f>Ausgaben[[#This Row],[Geplant]]-Ausgaben[[#This Row],[Tatsächlich]]</f>
        <v>4</v>
      </c>
    </row>
    <row r="11" spans="2:5" ht="17.25" customHeight="1" x14ac:dyDescent="0.3">
      <c r="B11" s="14" t="s">
        <v>20</v>
      </c>
      <c r="C11" s="15">
        <v>75</v>
      </c>
      <c r="D11" s="15">
        <v>83</v>
      </c>
      <c r="E11" s="16">
        <f>Ausgaben[[#This Row],[Geplant]]-Ausgaben[[#This Row],[Tatsächlich]]</f>
        <v>-8</v>
      </c>
    </row>
    <row r="12" spans="2:5" ht="17.25" customHeight="1" x14ac:dyDescent="0.3">
      <c r="B12" s="14" t="s">
        <v>21</v>
      </c>
      <c r="C12" s="15">
        <v>60</v>
      </c>
      <c r="D12" s="15">
        <v>60</v>
      </c>
      <c r="E12" s="16">
        <f>Ausgaben[[#This Row],[Geplant]]-Ausgaben[[#This Row],[Tatsächlich]]</f>
        <v>0</v>
      </c>
    </row>
    <row r="13" spans="2:5" ht="17.25" customHeight="1" x14ac:dyDescent="0.3">
      <c r="B13" s="14" t="s">
        <v>22</v>
      </c>
      <c r="C13" s="15">
        <v>0</v>
      </c>
      <c r="D13" s="15">
        <v>60</v>
      </c>
      <c r="E13" s="16">
        <f>Ausgaben[[#This Row],[Geplant]]-Ausgaben[[#This Row],[Tatsächlich]]</f>
        <v>-60</v>
      </c>
    </row>
    <row r="14" spans="2:5" ht="17.25" customHeight="1" x14ac:dyDescent="0.3">
      <c r="B14" s="14" t="s">
        <v>23</v>
      </c>
      <c r="C14" s="15">
        <v>180</v>
      </c>
      <c r="D14" s="15">
        <v>150</v>
      </c>
      <c r="E14" s="16">
        <f>Ausgaben[[#This Row],[Geplant]]-Ausgaben[[#This Row],[Tatsächlich]]</f>
        <v>30</v>
      </c>
    </row>
    <row r="15" spans="2:5" ht="17.25" customHeight="1" x14ac:dyDescent="0.3">
      <c r="B15" s="14" t="s">
        <v>24</v>
      </c>
      <c r="C15" s="15">
        <v>250</v>
      </c>
      <c r="D15" s="15">
        <v>250</v>
      </c>
      <c r="E15" s="16">
        <f>Ausgaben[[#This Row],[Geplant]]-Ausgaben[[#This Row],[Tatsächlich]]</f>
        <v>0</v>
      </c>
    </row>
    <row r="16" spans="2:5" ht="17.25" customHeight="1" x14ac:dyDescent="0.3">
      <c r="B16" s="14" t="s">
        <v>25</v>
      </c>
      <c r="C16" s="15">
        <v>75</v>
      </c>
      <c r="D16" s="15">
        <v>80</v>
      </c>
      <c r="E16" s="16">
        <f>Ausgaben[[#This Row],[Geplant]]-Ausgaben[[#This Row],[Tatsächlich]]</f>
        <v>-5</v>
      </c>
    </row>
    <row r="17" spans="2:5" ht="17.25" customHeight="1" x14ac:dyDescent="0.3">
      <c r="B17" s="14" t="s">
        <v>26</v>
      </c>
      <c r="C17" s="15">
        <v>280</v>
      </c>
      <c r="D17" s="15">
        <v>260</v>
      </c>
      <c r="E17" s="16">
        <f>Ausgaben[[#This Row],[Geplant]]-Ausgaben[[#This Row],[Tatsächlich]]</f>
        <v>20</v>
      </c>
    </row>
    <row r="18" spans="2:5" ht="17.25" customHeight="1" x14ac:dyDescent="0.3">
      <c r="B18" s="14" t="s">
        <v>27</v>
      </c>
      <c r="C18" s="15">
        <v>75</v>
      </c>
      <c r="D18" s="15">
        <v>65</v>
      </c>
      <c r="E18" s="16">
        <f>Ausgaben[[#This Row],[Geplant]]-Ausgaben[[#This Row],[Tatsächlich]]</f>
        <v>10</v>
      </c>
    </row>
    <row r="19" spans="2:5" ht="17.25" customHeight="1" x14ac:dyDescent="0.3">
      <c r="B19" s="14" t="s">
        <v>28</v>
      </c>
      <c r="C19" s="15">
        <v>255</v>
      </c>
      <c r="D19" s="15">
        <v>255</v>
      </c>
      <c r="E19" s="16">
        <f>Ausgaben[[#This Row],[Geplant]]-Ausgaben[[#This Row],[Tatsächlich]]</f>
        <v>0</v>
      </c>
    </row>
    <row r="20" spans="2:5" ht="17.25" customHeight="1" x14ac:dyDescent="0.3">
      <c r="B20" s="14" t="s">
        <v>29</v>
      </c>
      <c r="C20" s="15">
        <v>100</v>
      </c>
      <c r="D20" s="15">
        <v>100</v>
      </c>
      <c r="E20" s="16">
        <f>Ausgaben[[#This Row],[Geplant]]-Ausgaben[[#This Row],[Tatsächlich]]</f>
        <v>0</v>
      </c>
    </row>
    <row r="21" spans="2:5" ht="17.25" customHeight="1" x14ac:dyDescent="0.3">
      <c r="B21" s="14" t="s">
        <v>30</v>
      </c>
      <c r="C21" s="15">
        <v>0</v>
      </c>
      <c r="D21" s="15">
        <v>0</v>
      </c>
      <c r="E21" s="16">
        <f>Ausgaben[[#This Row],[Geplant]]-Ausgaben[[#This Row],[Tatsächlich]]</f>
        <v>0</v>
      </c>
    </row>
    <row r="22" spans="2:5" ht="17.25" customHeight="1" x14ac:dyDescent="0.3">
      <c r="B22" s="14" t="s">
        <v>31</v>
      </c>
      <c r="C22" s="15">
        <v>0</v>
      </c>
      <c r="D22" s="15">
        <v>0</v>
      </c>
      <c r="E22" s="16">
        <f>Ausgaben[[#This Row],[Geplant]]-Ausgaben[[#This Row],[Tatsächlich]]</f>
        <v>0</v>
      </c>
    </row>
    <row r="23" spans="2:5" ht="17.25" customHeight="1" x14ac:dyDescent="0.3">
      <c r="B23" s="14" t="s">
        <v>32</v>
      </c>
      <c r="C23" s="15">
        <v>150</v>
      </c>
      <c r="D23" s="15">
        <v>150</v>
      </c>
      <c r="E23" s="16">
        <f>Ausgaben[[#This Row],[Geplant]]-Ausgaben[[#This Row],[Tatsächlich]]</f>
        <v>0</v>
      </c>
    </row>
    <row r="24" spans="2:5" ht="17.25" customHeight="1" x14ac:dyDescent="0.3">
      <c r="B24" s="14" t="s">
        <v>33</v>
      </c>
      <c r="C24" s="15">
        <v>225</v>
      </c>
      <c r="D24" s="15">
        <v>225</v>
      </c>
      <c r="E24" s="16">
        <f>Ausgaben[[#This Row],[Geplant]]-Ausgaben[[#This Row],[Tatsächlich]]</f>
        <v>0</v>
      </c>
    </row>
    <row r="25" spans="2:5" ht="17.25" customHeight="1" x14ac:dyDescent="0.3">
      <c r="B25" s="14" t="s">
        <v>34</v>
      </c>
      <c r="C25" s="15">
        <v>0</v>
      </c>
      <c r="D25" s="15">
        <v>0</v>
      </c>
      <c r="E25" s="16">
        <f>Ausgaben[[#This Row],[Geplant]]-Ausgaben[[#This Row],[Tatsächlich]]</f>
        <v>0</v>
      </c>
    </row>
    <row r="26" spans="2:5" ht="17.25" customHeight="1" x14ac:dyDescent="0.3">
      <c r="B26" s="9" t="s">
        <v>36</v>
      </c>
      <c r="C26" s="8">
        <f>SUBTOTAL(109,Ausgaben[Geplant])</f>
        <v>3603</v>
      </c>
      <c r="D26" s="8">
        <f>SUBTOTAL(109,Ausgaben[Tatsächlich])</f>
        <v>3655</v>
      </c>
      <c r="E26" s="8">
        <f>SUBTOTAL(109,Ausgaben[Abweichung])</f>
        <v>-52</v>
      </c>
    </row>
  </sheetData>
  <dataValidations count="9">
    <dataValidation allowBlank="1" showInputMessage="1" showErrorMessage="1" prompt="Geben Sie Details in der Tabelle &quot;Ausgaben&quot; auf diesem Arbeitsblatt zum Nachverfolgen von geplanten und tatsächlichen monatlichen Ausgaben ein." sqref="A1" xr:uid="{00000000-0002-0000-0200-000000000000}"/>
    <dataValidation allowBlank="1" showInputMessage="1" showErrorMessage="1" prompt="Der Name wird basierend auf dem in Zelle B1 auf dem Arbeitsblatt &quot;Barguthaben&quot; eingegebenen Namen automatisch aktualisiert." sqref="B1" xr:uid="{00000000-0002-0000-0200-000001000000}"/>
    <dataValidation allowBlank="1" showInputMessage="1" showErrorMessage="1" prompt="Der Monat wird basierend auf dem in Zelle B3 auf dem Arbeitsblatt &quot;Barguthaben&quot; eingegebenen Monat automatisch aktualisiert." sqref="B3" xr:uid="{00000000-0002-0000-0200-000002000000}"/>
    <dataValidation allowBlank="1" showInputMessage="1" showErrorMessage="1" prompt="Das Jahr wird basierend auf dem in Zelle B4 auf dem Arbeitsblatt &quot;Barguthaben&quot; eingegebenen Jahr automatisch aktualisiert. Geben Sie die Details zu den Ausgaben in der Tabelle unten ein." sqref="B4" xr:uid="{00000000-0002-0000-0200-000003000000}"/>
    <dataValidation allowBlank="1" showInputMessage="1" showErrorMessage="1" prompt="Geben Sie in dieser Spalte unter dieser Überschrift die Posten für &quot;Monatliche Ausgaben&quot; ein. Verwenden Sie Überschriftsfilter, um bestimmte Einträge zu finden." sqref="B5" xr:uid="{00000000-0002-0000-0200-000004000000}"/>
    <dataValidation allowBlank="1" showInputMessage="1" showErrorMessage="1" prompt="Geben Sie in dieser Spalte unter dieser Überschrift die geplanten Ausgaben ein." sqref="C5" xr:uid="{00000000-0002-0000-0200-000005000000}"/>
    <dataValidation allowBlank="1" showInputMessage="1" showErrorMessage="1" prompt="Geben Sie in dieser Spalte unter dieser Überschrift die tatsächlichen Ausgaben ein." sqref="D5" xr:uid="{00000000-0002-0000-0200-000006000000}"/>
    <dataValidation allowBlank="1" showInputMessage="1" showErrorMessage="1" prompt="Die Abweichung wird automatisch berechnet, und das Symbol wird in dieser Spalte unter dieser Überschrift aktualisiert." sqref="E5" xr:uid="{00000000-0002-0000-0200-000007000000}"/>
    <dataValidation allowBlank="1" showInputMessage="1" showErrorMessage="1" prompt="Der Titel wird basierend auf dem in Zelle B2 auf dem Arbeitsblatt &quot;Barguthaben&quot; eingegebenen Titel automatisch aktualisiert." sqref="B2" xr:uid="{00000000-0002-0000-0200-000008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867763B4-2C55-44EE-AC84-368FA4355A36}">
            <x14:iconSet custom="1">
              <x14:cfvo type="percent">
                <xm:f>0</xm:f>
              </x14:cfvo>
              <x14:cfvo type="num">
                <xm:f>0</xm:f>
              </x14:cfvo>
              <x14:cfvo type="num" gte="0">
                <xm:f>0</xm:f>
              </x14:cfvo>
              <x14:cfIcon iconSet="3TrafficLights1" iconId="0"/>
              <x14:cfIcon iconSet="3TrafficLights1" iconId="1"/>
              <x14:cfIcon iconSet="3TrafficLights1" iconId="2"/>
            </x14:iconSet>
          </x14:cfRule>
          <xm:sqref>E6:E25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5"/>
  </sheetPr>
  <dimension ref="B1:D6"/>
  <sheetViews>
    <sheetView showGridLines="0" workbookViewId="0"/>
  </sheetViews>
  <sheetFormatPr defaultColWidth="8.88671875" defaultRowHeight="17.25" x14ac:dyDescent="0.3"/>
  <cols>
    <col min="1" max="1" width="1.77734375" customWidth="1"/>
    <col min="2" max="2" width="20.5546875" customWidth="1"/>
    <col min="3" max="4" width="12.44140625" customWidth="1"/>
  </cols>
  <sheetData>
    <row r="1" spans="2:4" ht="39.75" x14ac:dyDescent="0.5">
      <c r="B1" s="11" t="s">
        <v>35</v>
      </c>
      <c r="C1" s="1"/>
      <c r="D1" s="1"/>
    </row>
    <row r="3" spans="2:4" x14ac:dyDescent="0.3">
      <c r="B3" s="3"/>
      <c r="C3" s="3" t="s">
        <v>7</v>
      </c>
      <c r="D3" s="3" t="s">
        <v>8</v>
      </c>
    </row>
    <row r="4" spans="2:4" x14ac:dyDescent="0.3">
      <c r="B4" s="3" t="s">
        <v>3</v>
      </c>
      <c r="C4" s="3">
        <f>Barguthaben[[#Totals],[Geplant]]</f>
        <v>2097</v>
      </c>
      <c r="D4" s="3">
        <f>Barguthaben[[#Totals],[Tatsächlich]]</f>
        <v>1845</v>
      </c>
    </row>
    <row r="5" spans="2:4" x14ac:dyDescent="0.3">
      <c r="B5" s="3" t="s">
        <v>10</v>
      </c>
      <c r="C5" s="3">
        <f>Einkünfte[[#Totals],[Geplant]]</f>
        <v>5700</v>
      </c>
      <c r="D5" s="3">
        <f>Einkünfte[[#Totals],[Tatsächlich]]</f>
        <v>5500</v>
      </c>
    </row>
    <row r="6" spans="2:4" x14ac:dyDescent="0.3">
      <c r="B6" s="3" t="s">
        <v>14</v>
      </c>
      <c r="C6" s="3">
        <f>Ausgaben[[#Totals],[Geplant]]</f>
        <v>3603</v>
      </c>
      <c r="D6" s="3">
        <f>Ausgaben[[#Totals],[Tatsächlich]]</f>
        <v>3655</v>
      </c>
    </row>
  </sheetData>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Barguthaben</vt:lpstr>
      <vt:lpstr>Monatliche Einkünfte</vt:lpstr>
      <vt:lpstr>Monatliche Ausgaben</vt:lpstr>
      <vt:lpstr>DIAGRAMMDATEN</vt:lpstr>
      <vt:lpstr>Budgettitel</vt:lpstr>
      <vt:lpstr>Jahr</vt:lpstr>
      <vt:lpstr>Monat</vt:lpstr>
      <vt:lpstr>Name</vt:lpstr>
      <vt:lpstr>Barguthaben!Print_Titles</vt:lpstr>
      <vt:lpstr>'Monatliche Ausgaben'!Print_Titles</vt:lpstr>
      <vt:lpstr>'Monatliche Einkünfte'!Print_Titles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2018-08-10T05:43:04Z</dcterms:created>
  <dcterms:modified xsi:type="dcterms:W3CDTF">2018-08-10T05:43:04Z</dcterms:modified>
</cp:coreProperties>
</file>