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5_From_Final_Check\templates\de-DE\"/>
    </mc:Choice>
  </mc:AlternateContent>
  <bookViews>
    <workbookView xWindow="0" yWindow="0" windowWidth="21570" windowHeight="9405"/>
  </bookViews>
  <sheets>
    <sheet name="Bar Guthaben" sheetId="1" r:id="rId1"/>
    <sheet name="Monatliche Einkünfte" sheetId="4" r:id="rId2"/>
    <sheet name="Monatliche Ausgaben" sheetId="3" r:id="rId3"/>
  </sheets>
  <definedNames>
    <definedName name="_xlnm.Print_Titles" localSheetId="0">'Bar Guthaben'!$5:$5</definedName>
    <definedName name="_xlnm.Print_Titles" localSheetId="2">'Monatliche Ausgaben'!$1:$1</definedName>
    <definedName name="_xlnm.Print_Titles" localSheetId="1">'Monatliche Einkünfte'!$1:$1</definedName>
    <definedName name="Titel1">BarGuthaben[[#Headers],[Bar Guthaben]]</definedName>
    <definedName name="Titel2">Einnahmen[[#Headers],[Monatliche Einkünfte]]</definedName>
    <definedName name="Titel3">Ausgaben[[#Headers],[Monatliche Ausgaben]]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1" s="1"/>
  <c r="D5" i="4"/>
  <c r="D6" i="1" s="1"/>
  <c r="E3" i="4"/>
  <c r="E4" i="4"/>
  <c r="E2" i="4"/>
  <c r="E5" i="4" l="1"/>
  <c r="E6" i="1" s="1"/>
  <c r="D22" i="3"/>
  <c r="D7" i="1" s="1"/>
  <c r="C22" i="3"/>
  <c r="C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E22" i="3" l="1"/>
  <c r="E7" i="1" s="1"/>
  <c r="C8" i="1" l="1"/>
  <c r="D8" i="1"/>
  <c r="E8" i="1" l="1"/>
</calcChain>
</file>

<file path=xl/sharedStrings.xml><?xml version="1.0" encoding="utf-8"?>
<sst xmlns="http://schemas.openxmlformats.org/spreadsheetml/2006/main" count="43" uniqueCount="35">
  <si>
    <t>Monat</t>
  </si>
  <si>
    <t>Jahr</t>
  </si>
  <si>
    <t>Monatliches Familienbudget</t>
  </si>
  <si>
    <t>Einkünfte gesamt</t>
  </si>
  <si>
    <t>Ausgaben gesamt</t>
  </si>
  <si>
    <t>Barbestand gesamt</t>
  </si>
  <si>
    <t>Geplant</t>
  </si>
  <si>
    <t>Tatsächlich</t>
  </si>
  <si>
    <t>Abweichung</t>
  </si>
  <si>
    <t>Monatliche Einkünfte</t>
  </si>
  <si>
    <t>Einkünfte 1</t>
  </si>
  <si>
    <t>Einkünfte 2</t>
  </si>
  <si>
    <t>Sonstige Einkünfte</t>
  </si>
  <si>
    <t>Monatliche Ausgaben</t>
  </si>
  <si>
    <t>Wohnen</t>
  </si>
  <si>
    <t>Lebensmittel</t>
  </si>
  <si>
    <t>Telefon</t>
  </si>
  <si>
    <t>Strom/Gas</t>
  </si>
  <si>
    <t>Wasser/Abwasser/Abfallentsorgung</t>
  </si>
  <si>
    <t>Kabel-TV</t>
  </si>
  <si>
    <t>Internet</t>
  </si>
  <si>
    <t>Wartungen/Reparaturen</t>
  </si>
  <si>
    <t>Kinderbetreuung</t>
  </si>
  <si>
    <t>Unterrichtsgebühren</t>
  </si>
  <si>
    <t>Haustiere</t>
  </si>
  <si>
    <t>Verkehrsmittel</t>
  </si>
  <si>
    <t>Persönlicher Bedarf</t>
  </si>
  <si>
    <t>Versicherungen</t>
  </si>
  <si>
    <t>Kreditkarten</t>
  </si>
  <si>
    <t>Kredite</t>
  </si>
  <si>
    <t>Steuern</t>
  </si>
  <si>
    <t>Geschenke/Spenden</t>
  </si>
  <si>
    <t>Spareinlagen</t>
  </si>
  <si>
    <t>Sonstiges</t>
  </si>
  <si>
    <t>Bar Guthaben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</si>
</sst>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\ &quot;€&quot;"/>
  </numFmts>
  <fonts count="12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26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167" fontId="0" fillId="0" borderId="0" xfId="9" applyFont="1" applyFill="1" applyBorder="1">
      <alignment horizontal="right" vertical="center" indent="2"/>
    </xf>
    <xf numFmtId="0" fontId="8" fillId="0" borderId="0" xfId="13" applyFill="1" applyBorder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167" fontId="5" fillId="0" borderId="0" xfId="9" applyFont="1" applyFill="1" applyBorder="1">
      <alignment horizontal="right" vertical="center" indent="2"/>
    </xf>
    <xf numFmtId="167" fontId="10" fillId="0" borderId="0" xfId="9" applyFont="1" applyFill="1" applyBorder="1">
      <alignment horizontal="right" vertical="center" indent="2"/>
    </xf>
    <xf numFmtId="167" fontId="4" fillId="0" borderId="0" xfId="9" applyFont="1">
      <alignment horizontal="right" vertical="center" indent="2"/>
    </xf>
    <xf numFmtId="167" fontId="0" fillId="0" borderId="0" xfId="9" applyFont="1">
      <alignment horizontal="right" vertical="center" indent="2"/>
    </xf>
    <xf numFmtId="167" fontId="11" fillId="0" borderId="0" xfId="9" applyFont="1" applyFill="1" applyBorder="1">
      <alignment horizontal="right" vertical="center" indent="2"/>
    </xf>
    <xf numFmtId="167" fontId="8" fillId="0" borderId="0" xfId="13" applyNumberFormat="1" applyFill="1" applyBorder="1">
      <alignment horizontal="right" vertical="center" indent="2"/>
    </xf>
    <xf numFmtId="167" fontId="7" fillId="0" borderId="0" xfId="17">
      <alignment horizontal="right" vertical="center" indent="2"/>
    </xf>
    <xf numFmtId="167" fontId="0" fillId="0" borderId="0" xfId="13" applyNumberFormat="1" applyFont="1">
      <alignment horizontal="right" vertical="center" indent="2"/>
    </xf>
  </cellXfs>
  <cellStyles count="18">
    <cellStyle name="Besuchter Hyperlink" xfId="16" builtinId="9" customBuiltin="1"/>
    <cellStyle name="Dezimal [0]" xfId="8" builtinId="6" customBuiltin="1"/>
    <cellStyle name="Ergebnis" xfId="6" builtinId="25" customBuiltin="1"/>
    <cellStyle name="Geplant" xfId="17"/>
    <cellStyle name="Komma" xfId="7" builtinId="3" customBuiltin="1"/>
    <cellStyle name="Link" xfId="15" builtinId="8" customBuiltin="1"/>
    <cellStyle name="Notiz" xfId="12" builtinId="10" customBuiltin="1"/>
    <cellStyle name="Prozent" xfId="11" builtinId="5" customBuiltin="1"/>
    <cellStyle name="Standard" xfId="0" builtinId="0" customBuiltin="1"/>
    <cellStyle name="Tatsächlich" xfId="1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Überschrift Differenz" xfId="14"/>
    <cellStyle name="Währung" xfId="9" builtinId="4" customBuiltin="1"/>
    <cellStyle name="Währung [0]" xfId="10" builtinId="7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4659260841701"/>
        <name val="Arial"/>
        <family val="2"/>
        <scheme val="maj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7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Monatliches Familienbudget" defaultPivotStyle="PivotStyleLight16">
    <tableStyle name="Monatliches Familienbudget" pivot="0" count="10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ColumnStripe" dxfId="16"/>
      <tableStyleElement type="secondColumnStripe" dxfId="15"/>
      <tableStyleElement type="firstHeaderCell" dxfId="14"/>
      <tableStyleElement type="lastHeaderCell" dxfId="13"/>
      <tableStyleElement type="lastTotalCell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Geplant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Guthaben'!$B$6:$B$8</c:f>
              <c:strCache>
                <c:ptCount val="3"/>
                <c:pt idx="0">
                  <c:v>Einkünfte gesamt</c:v>
                </c:pt>
                <c:pt idx="1">
                  <c:v>Ausgaben gesamt</c:v>
                </c:pt>
                <c:pt idx="2">
                  <c:v>Barbestand gesamt</c:v>
                </c:pt>
              </c:strCache>
            </c:strRef>
          </c:cat>
          <c:val>
            <c:numRef>
              <c:f>'Bar Guthaben'!$C$6:$C$8</c:f>
              <c:numCache>
                <c:formatCode>#,##0\ "€"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Tatsächlich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'Bar Guthaben'!$B$6:$B$8</c:f>
              <c:strCache>
                <c:ptCount val="3"/>
                <c:pt idx="0">
                  <c:v>Einkünfte gesamt</c:v>
                </c:pt>
                <c:pt idx="1">
                  <c:v>Ausgaben gesamt</c:v>
                </c:pt>
                <c:pt idx="2">
                  <c:v>Barbestand gesamt</c:v>
                </c:pt>
              </c:strCache>
            </c:strRef>
          </c:cat>
          <c:val>
            <c:numRef>
              <c:f>'Bar Guthaben'!$D$6:$D$8</c:f>
              <c:numCache>
                <c:formatCode>#,##0\ "€"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436637539582936"/>
          <c:y val="1.2778451950459487E-2"/>
          <c:w val="0.2652964839869260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Diagramm 7" descr="Gruppiertes Säulendiagramm mit Darstellung der geplanten und tatsächlichen Werte für &quot;Einkünfte gesamt&quot;, &quot;Ausgaben gesamt&quot; und &quot;Barbestand gesamt&quot;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BarGuthaben" displayName="BarGuthaben" ref="B5:E8" totalsRowCount="1">
  <autoFilter ref="B5:E7"/>
  <tableColumns count="4">
    <tableColumn id="1" name="Bar Guthaben" totalsRowLabel="Barbestand gesamt" totalsRowDxfId="11"/>
    <tableColumn id="2" name="Geplant" totalsRowFunction="custom" totalsRowDxfId="10" dataCellStyle="Währung">
      <totalsRowFormula>C6-C7</totalsRowFormula>
    </tableColumn>
    <tableColumn id="3" name="Tatsächlich" totalsRowFunction="custom" dataDxfId="9" totalsRowDxfId="8" dataCellStyle="Währung">
      <totalsRowFormula>D6-D7</totalsRowFormula>
    </tableColumn>
    <tableColumn id="4" name="Abweichung" totalsRowFunction="custom" totalsRowDxfId="7" dataCellStyle="Währung">
      <totalsRowFormula>BarGuthaben[[#Totals],[Tatsächlich]]-BarGuthaben[[#Totals],[Geplant]]</totalsRowFormula>
    </tableColumn>
  </tableColumns>
  <tableStyleInfo name="Monatliches Familienbudget" showFirstColumn="1" showLastColumn="1" showRowStripes="1" showColumnStripes="1"/>
  <extLst>
    <ext xmlns:x14="http://schemas.microsoft.com/office/spreadsheetml/2009/9/main" uri="{504A1905-F514-4f6f-8877-14C23A59335A}">
      <x14:table altTextSummary="Der geplante, tatsächliche und abweichende Cashflow für &quot;Einkünfte gesamt&quot;, &quot;Ausgaben gesamt&quot; und &quot;Barbestand gesamt&quot; werden auf der Grundlage der Einträge auf den Arbeitsblättern &quot;Monatliche Einkünfte&quot; und &quot;Monatliche Ausgaben&quot; automatisch aktualisiert."/>
    </ext>
  </extLst>
</table>
</file>

<file path=xl/tables/table2.xml><?xml version="1.0" encoding="utf-8"?>
<table xmlns="http://schemas.openxmlformats.org/spreadsheetml/2006/main" id="5" name="Einnahmen" displayName="Einnahmen" ref="B1:E5" totalsRowCount="1">
  <autoFilter ref="B1:E4"/>
  <tableColumns count="4">
    <tableColumn id="1" name="Monatliche Einkünfte" totalsRowLabel="Einkünfte gesamt" totalsRowDxfId="6"/>
    <tableColumn id="2" name="Geplant" totalsRowFunction="sum" totalsRowDxfId="5" dataCellStyle="Währung"/>
    <tableColumn id="3" name="Tatsächlich" totalsRowFunction="sum" totalsRowDxfId="4" dataCellStyle="Währung"/>
    <tableColumn id="4" name="Abweichung" totalsRowFunction="sum" totalsRowDxfId="3" dataCellStyle="Währung">
      <calculatedColumnFormula>Einnahmen[[#This Row],[Tatsächlich]]-Einnahmen[[#This Row],[Geplant]]</calculatedColumnFormula>
    </tableColumn>
  </tableColumns>
  <tableStyleInfo name="Monatliches Familienbudget" showFirstColumn="1" showLastColumn="1" showRowStripes="1" showColumnStripes="1"/>
  <extLst>
    <ext xmlns:x14="http://schemas.microsoft.com/office/spreadsheetml/2009/9/main" uri="{504A1905-F514-4f6f-8877-14C23A59335A}">
      <x14:table altTextSummary="Geben Sie das Monatseinkommen, das geplante und das tatsächliche Einkommen aus den einzelnen Quellen in dieser Tabelle ein. Abweichung und Gesamtsumme der Einnahmen werden automatisch berechnet."/>
    </ext>
  </extLst>
</table>
</file>

<file path=xl/tables/table3.xml><?xml version="1.0" encoding="utf-8"?>
<table xmlns="http://schemas.openxmlformats.org/spreadsheetml/2006/main" id="9" name="Ausgaben" displayName="Ausgaben" ref="B1:E22" totalsRowCount="1">
  <autoFilter ref="B1:E21"/>
  <tableColumns count="4">
    <tableColumn id="1" name="Monatliche Ausgaben" totalsRowLabel="Ausgaben gesamt" totalsRowDxfId="2"/>
    <tableColumn id="2" name="Geplant" totalsRowFunction="sum" totalsRowDxfId="1" dataCellStyle="Geplant"/>
    <tableColumn id="3" name="Tatsächlich" totalsRowFunction="sum" dataCellStyle="Währung"/>
    <tableColumn id="4" name="Abweichung" totalsRowFunction="sum" totalsRowDxfId="0" dataCellStyle="Währung">
      <calculatedColumnFormula>Ausgaben[[#This Row],[Geplant]]-Ausgaben[[#This Row],[Tatsächlich]]</calculatedColumnFormula>
    </tableColumn>
  </tableColumns>
  <tableStyleInfo name="Monatliches Familienbudget" showFirstColumn="1" showLastColumn="1" showRowStripes="1" showColumnStripes="1"/>
  <extLst>
    <ext xmlns:x14="http://schemas.microsoft.com/office/spreadsheetml/2009/9/main" uri="{504A1905-F514-4f6f-8877-14C23A59335A}">
      <x14:table altTextSummary="Geben Sie in dieser Tabelle die monatlichen Ausgaben, die geplanten und die tatsächlichen Ausgaben ein. Abweichung und Gesamtsumme der Ausgaben werden automatisch berechnet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6" t="s">
        <v>34</v>
      </c>
      <c r="C5" s="14" t="s">
        <v>6</v>
      </c>
      <c r="D5" s="13" t="s">
        <v>7</v>
      </c>
      <c r="E5" s="17" t="s">
        <v>8</v>
      </c>
    </row>
    <row r="6" spans="2:5" ht="30" customHeight="1" x14ac:dyDescent="0.2">
      <c r="B6" s="8" t="s">
        <v>3</v>
      </c>
      <c r="C6" s="21">
        <f>Einnahmen[[#Totals],[Geplant]]</f>
        <v>5700</v>
      </c>
      <c r="D6" s="25">
        <f>Einnahmen[[#Totals],[Tatsächlich]]</f>
        <v>5500</v>
      </c>
      <c r="E6" s="21">
        <f>Einnahmen[[#Totals],[Abweichung]]</f>
        <v>-200</v>
      </c>
    </row>
    <row r="7" spans="2:5" ht="30" customHeight="1" x14ac:dyDescent="0.2">
      <c r="B7" s="8" t="s">
        <v>4</v>
      </c>
      <c r="C7" s="21">
        <f>Ausgaben[[#Totals],[Geplant]]</f>
        <v>3603</v>
      </c>
      <c r="D7" s="25">
        <f>Ausgaben[[#Totals],[Tatsächlich]]</f>
        <v>3655</v>
      </c>
      <c r="E7" s="21">
        <f>Ausgaben[[#Totals],[Abweichung]]</f>
        <v>-52</v>
      </c>
    </row>
    <row r="8" spans="2:5" ht="30" customHeight="1" x14ac:dyDescent="0.2">
      <c r="B8" s="16" t="s">
        <v>5</v>
      </c>
      <c r="C8" s="18">
        <f>C6-C7</f>
        <v>2097</v>
      </c>
      <c r="D8" s="19">
        <f>D6-D7</f>
        <v>1845</v>
      </c>
      <c r="E8" s="20">
        <f>BarGuthaben[[#Totals],[Tatsächlich]]-BarGuthaben[[#Totals],[Geplant]]</f>
        <v>-252</v>
      </c>
    </row>
  </sheetData>
  <dataValidations count="9">
    <dataValidation allowBlank="1" showInputMessage="1" showErrorMessage="1" prompt="Erstellen Sie in dieser Arbeitsmappe ein monatliches Familienbudget. Die Cashflowtabelle und das gruppierte Säulendiagramm der Budgetzusammenfassung werden automatisch aus den Arbeitsblättern &quot;Monatliche Einnahmnen&quot; und &quot;Monatliche Ausgaben&quot; aktualisiert" sqref="A1"/>
    <dataValidation allowBlank="1" showInputMessage="1" showErrorMessage="1" prompt="Geben Sie in dieser Zelle den Monat ein." sqref="B1"/>
    <dataValidation allowBlank="1" showInputMessage="1" showErrorMessage="1" prompt="Geben Sie in dieser Zelle das Jahr ein." sqref="B2"/>
    <dataValidation allowBlank="1" showInputMessage="1" showErrorMessage="1" prompt="Der Titel dieses Arbeitsblatts befindet sich in dieser Zelle. Geben Sie die monatlichen Einnahmen auf dem Arbeitsblatt &quot;Monatliche Einkünfte&quot; und die monatlichen Ausgaben auf dem Arbeitsblatt &quot;Monatliche Ausgaben&quot; ein." sqref="B3"/>
    <dataValidation allowBlank="1" showInputMessage="1" showErrorMessage="1" prompt="Gruppiertes Säulendiagramm mit Darstellung der geplanten und tatsächlichen Werte für &quot;Einkünfte gesamt&quot;, &quot;Ausgaben gesamt&quot; und &quot;Barbestand gesamt&quot;." sqref="B4"/>
    <dataValidation allowBlank="1" showInputMessage="1" showErrorMessage="1" prompt="&quot;Einkünfte gesamt&quot; und &quot;Ausgaben gesamt&quot; werden in dieser Spalte unter dieser Überschrift automatisch aktualisiert." sqref="B5"/>
    <dataValidation allowBlank="1" showInputMessage="1" showErrorMessage="1" prompt="Der geplante Betrag wird in dieser Spalte unter dieser Überschrift automatisch aktualisiert." sqref="C5"/>
    <dataValidation allowBlank="1" showInputMessage="1" showErrorMessage="1" prompt="Der tatsächliche Betrag wird in dieser Spalte unter dieser Überschrift automatisch aktualisiert." sqref="D5"/>
    <dataValidation allowBlank="1" showInputMessage="1" showErrorMessage="1" prompt="Der Differenzbetrag wird in dieser Spalte unter dieser Überschrift automatisch berechnet.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6" t="s">
        <v>9</v>
      </c>
      <c r="C1" s="14" t="s">
        <v>6</v>
      </c>
      <c r="D1" s="13" t="s">
        <v>7</v>
      </c>
      <c r="E1" s="15" t="s">
        <v>8</v>
      </c>
    </row>
    <row r="2" spans="2:5" ht="30" customHeight="1" x14ac:dyDescent="0.2">
      <c r="B2" s="16" t="s">
        <v>10</v>
      </c>
      <c r="C2" s="11">
        <v>4000</v>
      </c>
      <c r="D2" s="11">
        <v>4000</v>
      </c>
      <c r="E2" s="11">
        <f>Einnahmen[[#This Row],[Tatsächlich]]-Einnahmen[[#This Row],[Geplant]]</f>
        <v>0</v>
      </c>
    </row>
    <row r="3" spans="2:5" ht="30" customHeight="1" x14ac:dyDescent="0.2">
      <c r="B3" s="16" t="s">
        <v>11</v>
      </c>
      <c r="C3" s="11">
        <v>1400</v>
      </c>
      <c r="D3" s="11">
        <v>1500</v>
      </c>
      <c r="E3" s="11">
        <f>Einnahmen[[#This Row],[Tatsächlich]]-Einnahmen[[#This Row],[Geplant]]</f>
        <v>100</v>
      </c>
    </row>
    <row r="4" spans="2:5" ht="30" customHeight="1" x14ac:dyDescent="0.2">
      <c r="B4" s="16" t="s">
        <v>12</v>
      </c>
      <c r="C4" s="11">
        <v>300</v>
      </c>
      <c r="D4" s="11">
        <v>0</v>
      </c>
      <c r="E4" s="11">
        <f>Einnahmen[[#This Row],[Tatsächlich]]-Einnahmen[[#This Row],[Geplant]]</f>
        <v>-300</v>
      </c>
    </row>
    <row r="5" spans="2:5" ht="30" customHeight="1" x14ac:dyDescent="0.2">
      <c r="B5" s="16" t="s">
        <v>3</v>
      </c>
      <c r="C5" s="18">
        <f>SUBTOTAL(109,Einnahmen[Geplant])</f>
        <v>5700</v>
      </c>
      <c r="D5" s="19">
        <f>SUBTOTAL(109,Einnahmen[Tatsächlich])</f>
        <v>5500</v>
      </c>
      <c r="E5" s="22">
        <f>SUBTOTAL(109,Einnahmen[Abweichung])</f>
        <v>-200</v>
      </c>
    </row>
  </sheetData>
  <dataValidations count="5">
    <dataValidation allowBlank="1" showInputMessage="1" showErrorMessage="1" prompt="Geben Sie auf diesem Arbeitsblatt Ihr Monatseinkommen an." sqref="A1"/>
    <dataValidation allowBlank="1" showInputMessage="1" showErrorMessage="1" prompt="Der Differenzbetrag wird in dieser Spalte unter dieser Überschrift automatisch berechnet." sqref="E1"/>
    <dataValidation allowBlank="1" showInputMessage="1" showErrorMessage="1" prompt="Geben Sie in dieser Spalte unter dieser Überschrift das Monatseinkommen ein. Verwenden Sie Überschriftsfilter, um bestimmte Einträge zu finden." sqref="B1"/>
    <dataValidation allowBlank="1" showInputMessage="1" showErrorMessage="1" prompt="Geben Sie in dieser Spalte unter dieser Überschrift das geplante Einkommen ein." sqref="C1"/>
    <dataValidation allowBlank="1" showInputMessage="1" showErrorMessage="1" prompt="Geben Sie in dieser Spalte unter dieser Überschrift das tatsächliche Einkommen ein.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13</v>
      </c>
      <c r="C1" s="14" t="s">
        <v>6</v>
      </c>
      <c r="D1" s="12" t="s">
        <v>7</v>
      </c>
      <c r="E1" s="15" t="s">
        <v>8</v>
      </c>
    </row>
    <row r="2" spans="2:5" ht="30" customHeight="1" x14ac:dyDescent="0.2">
      <c r="B2" s="8" t="s">
        <v>14</v>
      </c>
      <c r="C2" s="24">
        <v>1500</v>
      </c>
      <c r="D2" s="21">
        <v>1500</v>
      </c>
      <c r="E2" s="21">
        <f>Ausgaben[[#This Row],[Geplant]]-Ausgaben[[#This Row],[Tatsächlich]]</f>
        <v>0</v>
      </c>
    </row>
    <row r="3" spans="2:5" ht="30" customHeight="1" x14ac:dyDescent="0.2">
      <c r="B3" s="8" t="s">
        <v>15</v>
      </c>
      <c r="C3" s="24">
        <v>250</v>
      </c>
      <c r="D3" s="21">
        <v>280</v>
      </c>
      <c r="E3" s="21">
        <f>Ausgaben[[#This Row],[Geplant]]-Ausgaben[[#This Row],[Tatsächlich]]</f>
        <v>-30</v>
      </c>
    </row>
    <row r="4" spans="2:5" ht="30" customHeight="1" x14ac:dyDescent="0.2">
      <c r="B4" s="8" t="s">
        <v>16</v>
      </c>
      <c r="C4" s="24">
        <v>38</v>
      </c>
      <c r="D4" s="21">
        <v>38</v>
      </c>
      <c r="E4" s="21">
        <f>Ausgaben[[#This Row],[Geplant]]-Ausgaben[[#This Row],[Tatsächlich]]</f>
        <v>0</v>
      </c>
    </row>
    <row r="5" spans="2:5" ht="30" customHeight="1" x14ac:dyDescent="0.2">
      <c r="B5" s="8" t="s">
        <v>17</v>
      </c>
      <c r="C5" s="24">
        <v>65</v>
      </c>
      <c r="D5" s="21">
        <v>78</v>
      </c>
      <c r="E5" s="21">
        <f>Ausgaben[[#This Row],[Geplant]]-Ausgaben[[#This Row],[Tatsächlich]]</f>
        <v>-13</v>
      </c>
    </row>
    <row r="6" spans="2:5" ht="30" customHeight="1" x14ac:dyDescent="0.2">
      <c r="B6" s="8" t="s">
        <v>18</v>
      </c>
      <c r="C6" s="24">
        <v>25</v>
      </c>
      <c r="D6" s="21">
        <v>21</v>
      </c>
      <c r="E6" s="21">
        <f>Ausgaben[[#This Row],[Geplant]]-Ausgaben[[#This Row],[Tatsächlich]]</f>
        <v>4</v>
      </c>
    </row>
    <row r="7" spans="2:5" ht="30" customHeight="1" x14ac:dyDescent="0.2">
      <c r="B7" s="8" t="s">
        <v>19</v>
      </c>
      <c r="C7" s="24">
        <v>75</v>
      </c>
      <c r="D7" s="21">
        <v>83</v>
      </c>
      <c r="E7" s="21">
        <f>Ausgaben[[#This Row],[Geplant]]-Ausgaben[[#This Row],[Tatsächlich]]</f>
        <v>-8</v>
      </c>
    </row>
    <row r="8" spans="2:5" ht="30" customHeight="1" x14ac:dyDescent="0.2">
      <c r="B8" s="8" t="s">
        <v>20</v>
      </c>
      <c r="C8" s="24">
        <v>60</v>
      </c>
      <c r="D8" s="21">
        <v>60</v>
      </c>
      <c r="E8" s="21">
        <f>Ausgaben[[#This Row],[Geplant]]-Ausgaben[[#This Row],[Tatsächlich]]</f>
        <v>0</v>
      </c>
    </row>
    <row r="9" spans="2:5" ht="30" customHeight="1" x14ac:dyDescent="0.2">
      <c r="B9" s="8" t="s">
        <v>21</v>
      </c>
      <c r="C9" s="24">
        <v>0</v>
      </c>
      <c r="D9" s="21">
        <v>60</v>
      </c>
      <c r="E9" s="21">
        <f>Ausgaben[[#This Row],[Geplant]]-Ausgaben[[#This Row],[Tatsächlich]]</f>
        <v>-60</v>
      </c>
    </row>
    <row r="10" spans="2:5" ht="30" customHeight="1" x14ac:dyDescent="0.2">
      <c r="B10" s="8" t="s">
        <v>22</v>
      </c>
      <c r="C10" s="24">
        <v>180</v>
      </c>
      <c r="D10" s="21">
        <v>150</v>
      </c>
      <c r="E10" s="21">
        <f>Ausgaben[[#This Row],[Geplant]]-Ausgaben[[#This Row],[Tatsächlich]]</f>
        <v>30</v>
      </c>
    </row>
    <row r="11" spans="2:5" ht="30" customHeight="1" x14ac:dyDescent="0.2">
      <c r="B11" s="8" t="s">
        <v>23</v>
      </c>
      <c r="C11" s="24">
        <v>250</v>
      </c>
      <c r="D11" s="21">
        <v>250</v>
      </c>
      <c r="E11" s="21">
        <f>Ausgaben[[#This Row],[Geplant]]-Ausgaben[[#This Row],[Tatsächlich]]</f>
        <v>0</v>
      </c>
    </row>
    <row r="12" spans="2:5" ht="30" customHeight="1" x14ac:dyDescent="0.2">
      <c r="B12" s="8" t="s">
        <v>24</v>
      </c>
      <c r="C12" s="24">
        <v>75</v>
      </c>
      <c r="D12" s="21">
        <v>80</v>
      </c>
      <c r="E12" s="21">
        <f>Ausgaben[[#This Row],[Geplant]]-Ausgaben[[#This Row],[Tatsächlich]]</f>
        <v>-5</v>
      </c>
    </row>
    <row r="13" spans="2:5" ht="30" customHeight="1" x14ac:dyDescent="0.2">
      <c r="B13" s="8" t="s">
        <v>25</v>
      </c>
      <c r="C13" s="24">
        <v>280</v>
      </c>
      <c r="D13" s="21">
        <v>260</v>
      </c>
      <c r="E13" s="21">
        <f>Ausgaben[[#This Row],[Geplant]]-Ausgaben[[#This Row],[Tatsächlich]]</f>
        <v>20</v>
      </c>
    </row>
    <row r="14" spans="2:5" ht="30" customHeight="1" x14ac:dyDescent="0.2">
      <c r="B14" s="8" t="s">
        <v>26</v>
      </c>
      <c r="C14" s="24">
        <v>75</v>
      </c>
      <c r="D14" s="21">
        <v>65</v>
      </c>
      <c r="E14" s="21">
        <f>Ausgaben[[#This Row],[Geplant]]-Ausgaben[[#This Row],[Tatsächlich]]</f>
        <v>10</v>
      </c>
    </row>
    <row r="15" spans="2:5" ht="30" customHeight="1" x14ac:dyDescent="0.2">
      <c r="B15" s="8" t="s">
        <v>27</v>
      </c>
      <c r="C15" s="24">
        <v>255</v>
      </c>
      <c r="D15" s="21">
        <v>255</v>
      </c>
      <c r="E15" s="21">
        <f>Ausgaben[[#This Row],[Geplant]]-Ausgaben[[#This Row],[Tatsächlich]]</f>
        <v>0</v>
      </c>
    </row>
    <row r="16" spans="2:5" ht="30" customHeight="1" x14ac:dyDescent="0.2">
      <c r="B16" s="8" t="s">
        <v>28</v>
      </c>
      <c r="C16" s="24">
        <v>100</v>
      </c>
      <c r="D16" s="21">
        <v>100</v>
      </c>
      <c r="E16" s="21">
        <f>Ausgaben[[#This Row],[Geplant]]-Ausgaben[[#This Row],[Tatsächlich]]</f>
        <v>0</v>
      </c>
    </row>
    <row r="17" spans="2:5" ht="30" customHeight="1" x14ac:dyDescent="0.2">
      <c r="B17" s="8" t="s">
        <v>29</v>
      </c>
      <c r="C17" s="24">
        <v>0</v>
      </c>
      <c r="D17" s="21">
        <v>0</v>
      </c>
      <c r="E17" s="21">
        <f>Ausgaben[[#This Row],[Geplant]]-Ausgaben[[#This Row],[Tatsächlich]]</f>
        <v>0</v>
      </c>
    </row>
    <row r="18" spans="2:5" ht="30" customHeight="1" x14ac:dyDescent="0.2">
      <c r="B18" s="8" t="s">
        <v>30</v>
      </c>
      <c r="C18" s="24">
        <v>0</v>
      </c>
      <c r="D18" s="21">
        <v>0</v>
      </c>
      <c r="E18" s="21">
        <f>Ausgaben[[#This Row],[Geplant]]-Ausgaben[[#This Row],[Tatsächlich]]</f>
        <v>0</v>
      </c>
    </row>
    <row r="19" spans="2:5" ht="30" customHeight="1" x14ac:dyDescent="0.2">
      <c r="B19" s="8" t="s">
        <v>31</v>
      </c>
      <c r="C19" s="24">
        <v>150</v>
      </c>
      <c r="D19" s="21">
        <v>150</v>
      </c>
      <c r="E19" s="21">
        <f>Ausgaben[[#This Row],[Geplant]]-Ausgaben[[#This Row],[Tatsächlich]]</f>
        <v>0</v>
      </c>
    </row>
    <row r="20" spans="2:5" ht="30" customHeight="1" x14ac:dyDescent="0.2">
      <c r="B20" s="8" t="s">
        <v>32</v>
      </c>
      <c r="C20" s="24">
        <v>225</v>
      </c>
      <c r="D20" s="21">
        <v>225</v>
      </c>
      <c r="E20" s="21">
        <f>Ausgaben[[#This Row],[Geplant]]-Ausgaben[[#This Row],[Tatsächlich]]</f>
        <v>0</v>
      </c>
    </row>
    <row r="21" spans="2:5" ht="30" customHeight="1" x14ac:dyDescent="0.2">
      <c r="B21" s="8" t="s">
        <v>33</v>
      </c>
      <c r="C21" s="24">
        <v>0</v>
      </c>
      <c r="D21" s="21">
        <v>0</v>
      </c>
      <c r="E21" s="21">
        <f>Ausgaben[[#This Row],[Geplant]]-Ausgaben[[#This Row],[Tatsächlich]]</f>
        <v>0</v>
      </c>
    </row>
    <row r="22" spans="2:5" ht="30" customHeight="1" x14ac:dyDescent="0.2">
      <c r="B22" s="8" t="s">
        <v>4</v>
      </c>
      <c r="C22" s="18">
        <f>SUBTOTAL(109,Ausgaben[Geplant])</f>
        <v>3603</v>
      </c>
      <c r="D22" s="23">
        <f>SUBTOTAL(109,Ausgaben[Tatsächlich])</f>
        <v>3655</v>
      </c>
      <c r="E22" s="20">
        <f>SUBTOTAL(109,Ausgaben[Abweichung])</f>
        <v>-52</v>
      </c>
    </row>
  </sheetData>
  <dataValidations count="5">
    <dataValidation allowBlank="1" showInputMessage="1" showErrorMessage="1" prompt="Geben Sie in dieser Spalte unter dieser Überschrift die monatlichen Ausgaben ein. Verwenden Sie Überschriftsfilter, um bestimmte Einträge zu finden." sqref="B1"/>
    <dataValidation allowBlank="1" showInputMessage="1" showErrorMessage="1" prompt="Geben Sie in dieser Spalte unter dieser Überschrift die geplanten Ausgaben ein." sqref="C1"/>
    <dataValidation allowBlank="1" showInputMessage="1" showErrorMessage="1" prompt="Geben Sie in dieser Spalte unter dieser Überschrift die tatsächlichen Ausgaben ein." sqref="D1"/>
    <dataValidation allowBlank="1" showInputMessage="1" showErrorMessage="1" prompt="Der Differenzbetrag wird in dieser Spalte unter dieser Überschrift automatisch berechnet." sqref="E1"/>
    <dataValidation allowBlank="1" showInputMessage="1" showErrorMessage="1" prompt="Geben Sie auf diesem Arbeitsblatt die monatlichen Ausgaben ein." sqref="A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Bar Guthaben</vt:lpstr>
      <vt:lpstr>Monatliche Einkünfte</vt:lpstr>
      <vt:lpstr>Monatliche Ausgaben</vt:lpstr>
      <vt:lpstr>'Bar Guthaben'!Drucktitel</vt:lpstr>
      <vt:lpstr>'Monatliche Ausgaben'!Drucktitel</vt:lpstr>
      <vt:lpstr>'Monatliche Einkünfte'!Drucktitel</vt:lpstr>
      <vt:lpstr>Titel1</vt:lpstr>
      <vt:lpstr>Titel2</vt:lpstr>
      <vt:lpstr>Titel3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2017-02-16T06:35:50Z</dcterms:created>
  <dcterms:modified xsi:type="dcterms:W3CDTF">2017-05-23T08:29:49Z</dcterms:modified>
</cp:coreProperties>
</file>