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refreshAllConnections="1"/>
  <xr:revisionPtr revIDLastSave="0" documentId="13_ncr:1_{EC92EE7C-AE53-49BA-A39C-B9F139952ACD}" xr6:coauthVersionLast="36" xr6:coauthVersionMax="43" xr10:uidLastSave="{00000000-0000-0000-0000-000000000000}"/>
  <bookViews>
    <workbookView xWindow="810" yWindow="-120" windowWidth="28890" windowHeight="16110" xr2:uid="{00000000-000D-0000-FFFF-FFFF00000000}"/>
  </bookViews>
  <sheets>
    <sheet name="Dashboard" sheetId="1" r:id="rId1"/>
    <sheet name="Udgiftslog" sheetId="2" r:id="rId2"/>
    <sheet name="Data for personlige udgifter" sheetId="4" state="hidden" r:id="rId3"/>
  </sheets>
  <definedNames>
    <definedName name="_xlnm.Print_Titles" localSheetId="1">Udgiftslog!$2:$2</definedName>
    <definedName name="Titel2">Udgifter[[#Headers],[Dato]]</definedName>
    <definedName name="Udsnit_Dato">#N/A</definedName>
    <definedName name="Udsnit_Kategori">#N/A</definedName>
    <definedName name="Udsnit_Underkategori">#N/A</definedName>
  </definedNames>
  <calcPr calcId="191029"/>
  <pivotCaches>
    <pivotCache cacheId="0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<sst xmlns="http://schemas.openxmlformats.org/spreadsheetml/2006/main" count="73" uniqueCount="44">
  <si>
    <t>Pivotdiagram, der viser udgifter efter kategori og måned, vises i denne celle. Udsnitsværktøjer til at filtrere udgifter efter dato, kategorier og underkategorier vises i celle B3, D3 og F3 nedenfor.</t>
  </si>
  <si>
    <t>Udsnit til at filtrere tabeldata, der er baseret på dato, vises i denne celle.</t>
  </si>
  <si>
    <t>Dashboard for personlige udgifter</t>
  </si>
  <si>
    <t>Udsnit til at filtrere tabeldata, der er baseret på kategori, vises i denne celle.</t>
  </si>
  <si>
    <t>til udgiftslog &gt;</t>
  </si>
  <si>
    <t>Udsnit til at filtrere tabeldata, der er baseret på underkategori, vises i denne celle.</t>
  </si>
  <si>
    <t>Udgiftslog</t>
  </si>
  <si>
    <t>Dato</t>
  </si>
  <si>
    <t>Kategori</t>
  </si>
  <si>
    <t>Bolig</t>
  </si>
  <si>
    <t>Underholdning</t>
  </si>
  <si>
    <t>Dagligt</t>
  </si>
  <si>
    <t>Transport</t>
  </si>
  <si>
    <t>Underkategori</t>
  </si>
  <si>
    <t>Internet</t>
  </si>
  <si>
    <t>Fastnettelefon</t>
  </si>
  <si>
    <t>El</t>
  </si>
  <si>
    <t>Fitnesscenter</t>
  </si>
  <si>
    <t>Tøj</t>
  </si>
  <si>
    <t>Månedskort til metroen</t>
  </si>
  <si>
    <t>Benzin</t>
  </si>
  <si>
    <t>Klipning</t>
  </si>
  <si>
    <t>Te/kaffe</t>
  </si>
  <si>
    <t>Slik</t>
  </si>
  <si>
    <t>Kontaktlinser</t>
  </si>
  <si>
    <t>Biografture</t>
  </si>
  <si>
    <t>Mængde</t>
  </si>
  <si>
    <t>&lt; til dashboard</t>
  </si>
  <si>
    <t>Bemærkning</t>
  </si>
  <si>
    <t>Månedskort for marts</t>
  </si>
  <si>
    <t>Månedskort for april</t>
  </si>
  <si>
    <t>Klassisk filmaften</t>
  </si>
  <si>
    <t>data for personlige udgifter</t>
  </si>
  <si>
    <t>Pivottabellen nedenfor giver dig datakilden for pivotdiagrammet over personlige udgifter på dashboardet. Alle ændringer, du foretager dig, kan medføre visuelle ændringer i pivotdiagrammet eller fejl.</t>
  </si>
  <si>
    <t>Hovedtotal</t>
  </si>
  <si>
    <t>Kolonnemærkater</t>
  </si>
  <si>
    <t>Rækkemærkater</t>
  </si>
  <si>
    <t>mar</t>
  </si>
  <si>
    <t>apr</t>
  </si>
  <si>
    <t>maj</t>
  </si>
  <si>
    <t>jun</t>
  </si>
  <si>
    <t>jul</t>
  </si>
  <si>
    <t>aug</t>
  </si>
  <si>
    <t>Sum af Mængde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</si>
</sst>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 &quot;kr.&quot;\ * #,##0.00_ ;_ &quot;kr.&quot;\ * \-#,##0.00_ ;_ &quot;kr.&quot;\ * &quot;-&quot;??_ ;_ @_ "/>
  </numFmts>
  <fonts count="8" x14ac:knownFonts="1">
    <font>
      <sz val="11"/>
      <color theme="3"/>
      <name val="Lucida Sans"/>
      <family val="2"/>
      <scheme val="minor"/>
    </font>
    <font>
      <b/>
      <sz val="30"/>
      <color theme="4"/>
      <name val="Rockwell"/>
      <family val="2"/>
      <scheme val="major"/>
    </font>
    <font>
      <sz val="11"/>
      <color theme="3"/>
      <name val="Lucida Sans"/>
      <family val="2"/>
      <scheme val="minor"/>
    </font>
    <font>
      <sz val="11"/>
      <color theme="0"/>
      <name val="Lucida Sans"/>
      <family val="2"/>
      <scheme val="minor"/>
    </font>
    <font>
      <b/>
      <sz val="11"/>
      <color theme="4" tint="-0.24994659260841701"/>
      <name val="Lucida Sans"/>
      <family val="2"/>
      <scheme val="minor"/>
    </font>
    <font>
      <sz val="26"/>
      <color theme="5" tint="-0.499984740745262"/>
      <name val="Rockwell"/>
      <family val="1"/>
      <scheme val="major"/>
    </font>
    <font>
      <b/>
      <sz val="11"/>
      <color theme="5" tint="-0.499984740745262"/>
      <name val="Lucida Sans"/>
      <family val="2"/>
      <scheme val="minor"/>
    </font>
    <font>
      <sz val="11"/>
      <name val="Lucida San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</borders>
  <cellStyleXfs count="6">
    <xf numFmtId="0" fontId="0" fillId="3" borderId="0">
      <alignment horizontal="left" vertical="center" wrapText="1" indent="1"/>
    </xf>
    <xf numFmtId="0" fontId="1" fillId="2" borderId="1" applyNumberFormat="0" applyAlignment="0" applyProtection="0"/>
    <xf numFmtId="0" fontId="4" fillId="3" borderId="1" applyNumberFormat="0" applyFill="0" applyAlignment="0" applyProtection="0">
      <alignment vertical="center"/>
    </xf>
    <xf numFmtId="0" fontId="2" fillId="3" borderId="1" applyNumberFormat="0" applyFill="0" applyAlignment="0" applyProtection="0">
      <alignment vertical="center"/>
    </xf>
    <xf numFmtId="164" fontId="2" fillId="0" borderId="0" applyFont="0" applyFill="0" applyBorder="0" applyProtection="0">
      <alignment horizontal="right" vertical="center" indent="2"/>
    </xf>
    <xf numFmtId="14" fontId="2" fillId="3" borderId="0" applyFont="0" applyFill="0" applyBorder="0">
      <alignment horizontal="right" vertical="center" indent="3"/>
    </xf>
  </cellStyleXfs>
  <cellXfs count="20">
    <xf numFmtId="0" fontId="0" fillId="3" borderId="0" xfId="0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6" fillId="4" borderId="0" xfId="2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 indent="1"/>
    </xf>
    <xf numFmtId="164" fontId="7" fillId="3" borderId="0" xfId="4" applyFont="1" applyFill="1" applyBorder="1">
      <alignment horizontal="right" vertical="center" indent="2"/>
    </xf>
    <xf numFmtId="14" fontId="7" fillId="3" borderId="0" xfId="5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pivotButton="1">
      <alignment horizontal="left" vertical="center" wrapText="1" indent="1"/>
    </xf>
    <xf numFmtId="0" fontId="0" fillId="3" borderId="0" xfId="0" applyAlignment="1">
      <alignment horizontal="left" vertical="center" wrapText="1"/>
    </xf>
    <xf numFmtId="0" fontId="0" fillId="3" borderId="0" xfId="0" applyNumberFormat="1">
      <alignment horizontal="left" vertical="center" wrapText="1" indent="1"/>
    </xf>
    <xf numFmtId="0" fontId="3" fillId="0" borderId="0" xfId="0" applyFont="1" applyFill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0" fontId="1" fillId="2" borderId="0" xfId="1" applyFill="1" applyBorder="1" applyAlignment="1">
      <alignment vertical="center"/>
    </xf>
    <xf numFmtId="0" fontId="0" fillId="3" borderId="2" xfId="0" applyBorder="1" applyAlignment="1">
      <alignment horizontal="left" vertical="center" wrapText="1"/>
    </xf>
  </cellXfs>
  <cellStyles count="6">
    <cellStyle name="Dato" xfId="5" xr:uid="{00000000-0005-0000-0000-000001000000}"/>
    <cellStyle name="已访问的超链接" xfId="3" builtinId="9" customBuiltin="1"/>
    <cellStyle name="常规" xfId="0" builtinId="0" customBuiltin="1"/>
    <cellStyle name="标题" xfId="1" builtinId="15" customBuiltin="1"/>
    <cellStyle name="货币" xfId="4" builtinId="4" customBuiltin="1"/>
    <cellStyle name="超链接" xfId="2" builtinId="8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fill>
        <patternFill patternType="solid">
          <fgColor theme="2" tint="0.79995117038483843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fill>
        <patternFill patternType="solid">
          <fgColor theme="2" tint="0.79995117038483843"/>
          <bgColor theme="2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fill>
        <patternFill patternType="solid">
          <fgColor theme="2" tint="0.79995117038483843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fill>
        <patternFill patternType="solid">
          <fgColor theme="2" tint="0.79995117038483843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fill>
        <patternFill patternType="solid">
          <fgColor theme="2" tint="0.79995117038483843"/>
          <bgColor theme="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fill>
        <patternFill patternType="solid">
          <fgColor theme="2" tint="0.79995117038483843"/>
          <bgColor theme="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fill>
        <patternFill patternType="solid">
          <fgColor theme="2" tint="0.79995117038483843"/>
          <bgColor theme="2"/>
        </patternFill>
      </fill>
    </dxf>
    <dxf>
      <alignment vertical="center" textRotation="0" wrapText="0" indent="0" justifyLastLine="0" shrinkToFit="0" readingOrder="0"/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</dxfs>
  <tableStyles count="3" defaultTableStyle="TableStyleMedium2" defaultPivotStyle="PivotStyleLight16">
    <tableStyle name="Personal Expense Slicer" pivot="0" table="0" count="10" xr9:uid="{74E03934-E807-4A68-A74A-FE94C673350B}">
      <tableStyleElement type="wholeTable" dxfId="19"/>
      <tableStyleElement type="headerRow" dxfId="18"/>
    </tableStyle>
    <tableStyle name="Udgiftslog" pivot="0" count="4" xr9:uid="{00000000-0011-0000-FFFF-FFFF00000000}">
      <tableStyleElement type="wholeTable" dxfId="17"/>
      <tableStyleElement type="headerRow" dxfId="16"/>
      <tableStyleElement type="firstRowStripe" dxfId="15"/>
      <tableStyleElement type="secondRowStripe" dxfId="14"/>
    </tableStyle>
    <tableStyle name="Udsnitsværktøj for personlige udgifter" pivot="0" table="0" count="2" xr9:uid="{00000000-0011-0000-FFFF-FFFF01000000}">
      <tableStyleElement type="wholeTable" dxfId="13"/>
      <tableStyleElement type="headerRow" dxfId="12"/>
    </tableStyle>
  </tableStyles>
  <colors>
    <mruColors>
      <color rgb="FFEAEAEA"/>
      <color rgb="FFDDDDDD"/>
      <color rgb="FF5F5F5F"/>
      <color rgb="FF808080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rgb="FF5F5F5F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7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Lucida Sans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  <vertical/>
            <horizontal style="thin">
              <color theme="7"/>
            </horizontal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Personal Expens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[Office_35337431_TF33686846.xltx]Data for personlige udgifter!PersonligeUdgifterData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personlige udgifter'!$C$3:$C$4</c:f>
              <c:strCache>
                <c:ptCount val="1"/>
                <c:pt idx="0">
                  <c:v>Bolig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for personlige udgifter'!$B$5:$B$11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maj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'Data for personlige udgifter'!$C$5:$C$11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ser>
          <c:idx val="1"/>
          <c:order val="1"/>
          <c:tx>
            <c:strRef>
              <c:f>'Data for personlige udgifter'!$D$3:$D$4</c:f>
              <c:strCache>
                <c:ptCount val="1"/>
                <c:pt idx="0">
                  <c:v>Dagligt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for personlige udgifter'!$B$5:$B$11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maj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'Data for personlige udgifter'!$D$5:$D$11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63-426C-B448-620F878D8955}"/>
            </c:ext>
          </c:extLst>
        </c:ser>
        <c:ser>
          <c:idx val="2"/>
          <c:order val="2"/>
          <c:tx>
            <c:strRef>
              <c:f>'Data for personlige udgifter'!$E$3:$E$4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for personlige udgifter'!$B$5:$B$11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maj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'Data for personlige udgifter'!$E$5:$E$11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263-426C-B448-620F878D8955}"/>
            </c:ext>
          </c:extLst>
        </c:ser>
        <c:ser>
          <c:idx val="3"/>
          <c:order val="3"/>
          <c:tx>
            <c:strRef>
              <c:f>'Data for personlige udgifter'!$F$3:$F$4</c:f>
              <c:strCache>
                <c:ptCount val="1"/>
                <c:pt idx="0">
                  <c:v>Underholdning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for personlige udgifter'!$B$5:$B$11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maj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'Data for personlige udgifter'!$F$5:$F$11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63-426C-B448-620F878D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26638626413723182"/>
          <c:h val="4.7509726926936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1</xdr:row>
      <xdr:rowOff>4616823</xdr:rowOff>
    </xdr:to>
    <xdr:graphicFrame macro="">
      <xdr:nvGraphicFramePr>
        <xdr:cNvPr id="2" name="Personlige udgifter" descr="Pivotdiagram over personlige udgifter for samlede udgifter efter kategori grupperet efter mån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Billede 6" descr="dekorativt element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164276</xdr:colOff>
      <xdr:row>2</xdr:row>
      <xdr:rowOff>83135</xdr:rowOff>
    </xdr:from>
    <xdr:to>
      <xdr:col>2</xdr:col>
      <xdr:colOff>1986706</xdr:colOff>
      <xdr:row>2</xdr:row>
      <xdr:rowOff>1724735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ato" descr="Udsnit til at filtrere pivotdiagrammer baseret på dato">
              <a:extLst>
                <a:ext uri="{FF2B5EF4-FFF2-40B4-BE49-F238E27FC236}">
                  <a16:creationId xmlns:a16="http://schemas.microsoft.com/office/drawing/2014/main" id="{DFD41C31-2D90-45DF-8C7D-88D5B77835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00" y="5540400"/>
              <a:ext cx="3290400" cy="164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141176</xdr:colOff>
      <xdr:row>2</xdr:row>
      <xdr:rowOff>83135</xdr:rowOff>
    </xdr:from>
    <xdr:to>
      <xdr:col>4</xdr:col>
      <xdr:colOff>978561</xdr:colOff>
      <xdr:row>2</xdr:row>
      <xdr:rowOff>1731935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ategori" descr="Udsnitsværktøj til at filtrere tabeldata baseret på kategori">
              <a:extLst>
                <a:ext uri="{FF2B5EF4-FFF2-40B4-BE49-F238E27FC236}">
                  <a16:creationId xmlns:a16="http://schemas.microsoft.com/office/drawing/2014/main" id="{C956CE81-0F7B-45E9-A0A2-64685854414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000" y="5540400"/>
              <a:ext cx="2820826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143947</xdr:colOff>
      <xdr:row>2</xdr:row>
      <xdr:rowOff>83135</xdr:rowOff>
    </xdr:from>
    <xdr:to>
      <xdr:col>5</xdr:col>
      <xdr:colOff>6397147</xdr:colOff>
      <xdr:row>2</xdr:row>
      <xdr:rowOff>1731935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Underkategori" descr="Udsnitsværktøj til at filtrere tabeldata baseret på underkategori">
              <a:extLst>
                <a:ext uri="{FF2B5EF4-FFF2-40B4-BE49-F238E27FC236}">
                  <a16:creationId xmlns:a16="http://schemas.microsoft.com/office/drawing/2014/main" id="{0C417251-E0C2-4D0C-ABBE-91B360CFD41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nderkategor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02800" y="5540400"/>
              <a:ext cx="6253200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3651.654476157404" createdVersion="5" refreshedVersion="6" minRefreshableVersion="3" recordCount="20" xr:uid="{00000000-000A-0000-FFFF-FFFF05000000}">
  <cacheSource type="worksheet">
    <worksheetSource name="Udgifter"/>
  </cacheSource>
  <cacheFields count="5">
    <cacheField name="Dato" numFmtId="14">
      <sharedItems containsSemiMixedTypes="0" containsNonDate="0" containsDate="1" containsString="0" minDate="2019-03-02T00:00:00" maxDate="2019-08-02T00:00:00" count="10">
        <d v="2019-03-02T00:00:00"/>
        <d v="2019-03-04T00:00:00"/>
        <d v="2019-03-06T00:00:00"/>
        <d v="2019-04-02T00:00:00"/>
        <d v="2019-04-04T00:00:00"/>
        <d v="2019-04-06T00:00:00"/>
        <d v="2019-05-01T00:00:00"/>
        <d v="2019-06-01T00:00:00"/>
        <d v="2019-07-01T00:00:00"/>
        <d v="2019-08-01T00:00:00"/>
      </sharedItems>
      <fieldGroup base="0">
        <rangePr groupBy="months" startDate="2019-03-02T00:00:00" endDate="2019-08-02T00:00:00"/>
        <groupItems count="14">
          <s v="&lt;02-03-2019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2-08-2019"/>
        </groupItems>
      </fieldGroup>
    </cacheField>
    <cacheField name="Kategori" numFmtId="0">
      <sharedItems count="4">
        <s v="Bolig"/>
        <s v="Underholdning"/>
        <s v="Dagligt"/>
        <s v="Transport"/>
      </sharedItems>
    </cacheField>
    <cacheField name="Underkategori" numFmtId="0">
      <sharedItems count="12">
        <s v="Internet"/>
        <s v="Fastnettelefon"/>
        <s v="El"/>
        <s v="Fitnesscenter"/>
        <s v="Tøj"/>
        <s v="Månedskort til metroen"/>
        <s v="Benzin"/>
        <s v="Klipning"/>
        <s v="Te/kaffe"/>
        <s v="Slik"/>
        <s v="Kontaktlinser"/>
        <s v="Biografture"/>
      </sharedItems>
    </cacheField>
    <cacheField name="Mængde" numFmtId="164">
      <sharedItems containsSemiMixedTypes="0" containsString="0" containsNumber="1" minValue="2.75" maxValue="62"/>
    </cacheField>
    <cacheField name="Bemærkning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Månedskort for marts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Månedskort for april"/>
  </r>
  <r>
    <x v="6"/>
    <x v="3"/>
    <x v="6"/>
    <n v="54"/>
    <m/>
  </r>
  <r>
    <x v="7"/>
    <x v="2"/>
    <x v="7"/>
    <n v="12"/>
    <m/>
  </r>
  <r>
    <x v="8"/>
    <x v="1"/>
    <x v="11"/>
    <n v="21"/>
    <s v="Klassisk filmaften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ersonligeUdgifterData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4" indent="0" outline="1" outlineData="1" multipleFieldFilters="0" chartFormat="10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0"/>
        <item x="2"/>
        <item x="3"/>
        <item x="1"/>
        <item t="default"/>
      </items>
    </pivotField>
    <pivotField showAll="0">
      <items count="13">
        <item x="6"/>
        <item x="11"/>
        <item x="2"/>
        <item x="1"/>
        <item x="3"/>
        <item x="0"/>
        <item x="7"/>
        <item x="10"/>
        <item x="5"/>
        <item x="9"/>
        <item x="8"/>
        <item x="4"/>
        <item t="default"/>
      </items>
    </pivotField>
    <pivotField dataField="1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af Mængde" fld="3" baseField="0" baseItem="0"/>
  </dataFields>
  <chartFormats count="4"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personlige udgifter" altTextSummary="Pivotdiagrammets datakilde for hver enkelt måneds samlede udgifter grupperet efter udgiftskategorier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Dato" xr10:uid="{49375654-B3EF-4103-A28C-CB2B678CAC78}" sourceName="Dato">
  <pivotTables>
    <pivotTable tabId="4" name="PersonligeUdgifterData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Kategori" xr10:uid="{FEDC79E6-A8A2-4F7E-B072-161AFFF61DB0}" sourceName="Kategori">
  <pivotTables>
    <pivotTable tabId="4" name="PersonligeUdgifterData"/>
  </pivotTables>
  <data>
    <tabular pivotCacheId="2" showMissing="0">
      <items count="4">
        <i x="0" s="1"/>
        <i x="2" s="1"/>
        <i x="3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Underkategori" xr10:uid="{1CCCB9D5-CFC6-4BD4-BAD9-E9CA3B098E51}" sourceName="Underkategori">
  <pivotTables>
    <pivotTable tabId="4" name="PersonligeUdgifterData"/>
  </pivotTables>
  <data>
    <tabular pivotCacheId="2" showMissing="0">
      <items count="12">
        <i x="6" s="1"/>
        <i x="11" s="1"/>
        <i x="2" s="1"/>
        <i x="1" s="1"/>
        <i x="3" s="1"/>
        <i x="0" s="1"/>
        <i x="7" s="1"/>
        <i x="10" s="1"/>
        <i x="5" s="1"/>
        <i x="9" s="1"/>
        <i x="8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o" xr10:uid="{16146FB1-7B9D-4CEC-A379-C8314D4EE750}" cache="Udsnit_Dato" caption="Dato" columnCount="3" style="Personal Expense Slicer" rowHeight="183600"/>
  <slicer name="Kategori" xr10:uid="{0CC820E2-59D4-4971-8C26-B0BC4C3EED37}" cache="Udsnit_Kategori" caption="Kategori" columnCount="2" style="Personal Expense Slicer" rowHeight="183600"/>
  <slicer name="Underkategori" xr10:uid="{06848B99-BA03-406A-BB7E-EF83129C1C46}" cache="Udsnit_Underkategori" caption="Underkategori" columnCount="4" style="Personal Expense Slicer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Udgifter" displayName="Udgifter" ref="B2:F22" headerRowDxfId="11" dataDxfId="10">
  <autoFilter ref="B2:F22" xr:uid="{00000000-0009-0000-0100-00000C000000}"/>
  <sortState ref="B3:F22">
    <sortCondition ref="B2:B22"/>
  </sortState>
  <tableColumns count="5">
    <tableColumn id="1" xr3:uid="{00000000-0010-0000-0000-000001000000}" name="Dato" totalsRowLabel="Total" dataDxfId="9" totalsRowDxfId="8" dataCellStyle="Dato"/>
    <tableColumn id="2" xr3:uid="{00000000-0010-0000-0000-000002000000}" name="Kategori" dataDxfId="7" totalsRowDxfId="6"/>
    <tableColumn id="3" xr3:uid="{00000000-0010-0000-0000-000003000000}" name="Underkategori" dataDxfId="5" totalsRowDxfId="4"/>
    <tableColumn id="6" xr3:uid="{00000000-0010-0000-0000-000006000000}" name="Mængde" dataDxfId="3" totalsRowDxfId="2"/>
    <tableColumn id="4" xr3:uid="{00000000-0010-0000-0000-000004000000}" name="Bemærkning" totalsRowFunction="count" dataDxfId="1" totalsRowDxfId="0"/>
  </tableColumns>
  <tableStyleInfo name="Udgiftslog" showFirstColumn="0" showLastColumn="0" showRowStripes="1" showColumnStripes="0"/>
  <extLst>
    <ext xmlns:x14="http://schemas.microsoft.com/office/spreadsheetml/2009/9/main" uri="{504A1905-F514-4f6f-8877-14C23A59335A}">
      <x14:table altTextSummary="Angiv dato, kategori, underkategori, beløb og noter i denne tabel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F3"/>
  <sheetViews>
    <sheetView showGridLines="0" tabSelected="1" zoomScale="85" zoomScaleNormal="85" workbookViewId="0"/>
  </sheetViews>
  <sheetFormatPr defaultColWidth="6.109375" defaultRowHeight="15" customHeight="1" x14ac:dyDescent="0.2"/>
  <cols>
    <col min="1" max="1" width="2.77734375" style="3" customWidth="1"/>
    <col min="2" max="2" width="17.109375" style="3" customWidth="1"/>
    <col min="3" max="3" width="25.109375" style="3" customWidth="1"/>
    <col min="4" max="4" width="23.109375" style="3" customWidth="1"/>
    <col min="5" max="5" width="13.109375" style="3" customWidth="1"/>
    <col min="6" max="6" width="74.6640625" style="3" customWidth="1"/>
    <col min="7" max="7" width="2.77734375" style="3" customWidth="1"/>
    <col min="8" max="16384" width="6.109375" style="3"/>
  </cols>
  <sheetData>
    <row r="1" spans="2:6" ht="63" customHeight="1" x14ac:dyDescent="0.2">
      <c r="B1" s="5"/>
      <c r="C1" s="17" t="s">
        <v>2</v>
      </c>
      <c r="D1" s="17"/>
      <c r="E1" s="17"/>
      <c r="F1" s="6" t="s">
        <v>4</v>
      </c>
    </row>
    <row r="2" spans="2:6" ht="366.75" customHeight="1" x14ac:dyDescent="0.2">
      <c r="B2" s="16" t="s">
        <v>0</v>
      </c>
      <c r="C2" s="16"/>
      <c r="D2" s="16"/>
      <c r="E2" s="16"/>
      <c r="F2" s="16"/>
    </row>
    <row r="3" spans="2:6" ht="142.5" customHeight="1" x14ac:dyDescent="0.2">
      <c r="B3" s="16" t="s">
        <v>1</v>
      </c>
      <c r="C3" s="16"/>
      <c r="D3" s="16" t="s">
        <v>3</v>
      </c>
      <c r="E3" s="16"/>
      <c r="F3" s="4" t="s">
        <v>5</v>
      </c>
    </row>
  </sheetData>
  <sheetProtection selectLockedCells="1" pivotTables="0" selectUnlockedCells="1"/>
  <mergeCells count="4">
    <mergeCell ref="B2:F2"/>
    <mergeCell ref="B3:C3"/>
    <mergeCell ref="D3:E3"/>
    <mergeCell ref="C1:E1"/>
  </mergeCells>
  <dataValidations count="3">
    <dataValidation allowBlank="1" showInputMessage="1" showErrorMessage="1" prompt="Opret en lommeregner til personlige udgifter i denne projektmappe. Pivotdiagram, der viser udgifter efter kategori og måned, vises i celle B2. Markér celle F1 for at gå til regneark Udgiftslog" sqref="A1" xr:uid="{00000000-0002-0000-0000-000000000000}"/>
    <dataValidation allowBlank="1" showInputMessage="1" showErrorMessage="1" prompt="Navigationslink til regnearket Udgiftslog vises i denne celle" sqref="F1" xr:uid="{00000000-0002-0000-0000-000002000000}"/>
    <dataValidation allowBlank="1" showInputMessage="1" showErrorMessage="1" prompt="Titlen på dette regneark er i denne celle. Pivotdiagrammet for personlige udgifter vises i cellen nedenfor. Navigationslink til regnearket Udgiftslog vises i cellen til højre" sqref="C1" xr:uid="{00000000-0002-0000-0000-000001000000}"/>
  </dataValidations>
  <hyperlinks>
    <hyperlink ref="F1" location="'Udgiftslog'!A1" tooltip="Markér for at gå til regnearket Udgiftslog" display="to expense log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2"/>
  <sheetViews>
    <sheetView showGridLines="0" zoomScale="85" zoomScaleNormal="85" workbookViewId="0"/>
  </sheetViews>
  <sheetFormatPr defaultColWidth="8.88671875" defaultRowHeight="30" customHeight="1" x14ac:dyDescent="0.2"/>
  <cols>
    <col min="1" max="1" width="2.77734375" style="3" customWidth="1"/>
    <col min="2" max="2" width="17.109375" style="3" customWidth="1"/>
    <col min="3" max="3" width="25.109375" style="3" customWidth="1"/>
    <col min="4" max="4" width="23.109375" style="3" customWidth="1"/>
    <col min="5" max="5" width="13.109375" style="3" customWidth="1"/>
    <col min="6" max="6" width="38.109375" style="3" customWidth="1"/>
    <col min="7" max="7" width="2.77734375" style="3" customWidth="1"/>
    <col min="8" max="16384" width="8.88671875" style="3"/>
  </cols>
  <sheetData>
    <row r="1" spans="2:6" ht="63" customHeight="1" x14ac:dyDescent="0.2">
      <c r="B1" s="17" t="s">
        <v>6</v>
      </c>
      <c r="C1" s="17"/>
      <c r="D1" s="17"/>
      <c r="E1" s="11"/>
      <c r="F1" s="6" t="s">
        <v>27</v>
      </c>
    </row>
    <row r="2" spans="2:6" ht="30" customHeight="1" x14ac:dyDescent="0.2">
      <c r="B2" s="7" t="s">
        <v>7</v>
      </c>
      <c r="C2" s="7" t="s">
        <v>8</v>
      </c>
      <c r="D2" s="7" t="s">
        <v>13</v>
      </c>
      <c r="E2" s="12" t="s">
        <v>26</v>
      </c>
      <c r="F2" s="7" t="s">
        <v>28</v>
      </c>
    </row>
    <row r="3" spans="2:6" ht="30" customHeight="1" x14ac:dyDescent="0.2">
      <c r="B3" s="10">
        <f ca="1">DATE(YEAR(TODAY()),3,2)</f>
        <v>43526</v>
      </c>
      <c r="C3" s="8" t="s">
        <v>9</v>
      </c>
      <c r="D3" s="8" t="s">
        <v>14</v>
      </c>
      <c r="E3" s="9">
        <v>29</v>
      </c>
      <c r="F3" s="8"/>
    </row>
    <row r="4" spans="2:6" ht="30" customHeight="1" x14ac:dyDescent="0.2">
      <c r="B4" s="10">
        <f t="shared" ref="B4" ca="1" si="0">DATE(YEAR(TODAY()),3,2)</f>
        <v>43526</v>
      </c>
      <c r="C4" s="8" t="s">
        <v>9</v>
      </c>
      <c r="D4" s="8" t="s">
        <v>15</v>
      </c>
      <c r="E4" s="9">
        <v>39</v>
      </c>
      <c r="F4" s="8"/>
    </row>
    <row r="5" spans="2:6" ht="30" customHeight="1" x14ac:dyDescent="0.2">
      <c r="B5" s="10">
        <f ca="1">DATE(YEAR(TODAY()),3,4)</f>
        <v>43528</v>
      </c>
      <c r="C5" s="8" t="s">
        <v>9</v>
      </c>
      <c r="D5" s="8" t="s">
        <v>16</v>
      </c>
      <c r="E5" s="9">
        <v>62</v>
      </c>
      <c r="F5" s="8"/>
    </row>
    <row r="6" spans="2:6" ht="30" customHeight="1" x14ac:dyDescent="0.2">
      <c r="B6" s="10">
        <f ca="1">DATE(YEAR(TODAY()),3,4)</f>
        <v>43528</v>
      </c>
      <c r="C6" s="8" t="s">
        <v>10</v>
      </c>
      <c r="D6" s="8" t="s">
        <v>17</v>
      </c>
      <c r="E6" s="9">
        <v>29</v>
      </c>
      <c r="F6" s="8"/>
    </row>
    <row r="7" spans="2:6" ht="30" customHeight="1" x14ac:dyDescent="0.2">
      <c r="B7" s="10">
        <f ca="1">DATE(YEAR(TODAY()),3,6)</f>
        <v>43530</v>
      </c>
      <c r="C7" s="8" t="s">
        <v>11</v>
      </c>
      <c r="D7" s="8" t="s">
        <v>18</v>
      </c>
      <c r="E7" s="9">
        <v>42</v>
      </c>
      <c r="F7" s="8"/>
    </row>
    <row r="8" spans="2:6" ht="30" customHeight="1" x14ac:dyDescent="0.2">
      <c r="B8" s="10">
        <f ca="1">DATE(YEAR(TODAY()),3,6)</f>
        <v>43530</v>
      </c>
      <c r="C8" s="8" t="s">
        <v>12</v>
      </c>
      <c r="D8" s="8" t="s">
        <v>19</v>
      </c>
      <c r="E8" s="9">
        <v>21</v>
      </c>
      <c r="F8" s="8" t="s">
        <v>29</v>
      </c>
    </row>
    <row r="9" spans="2:6" ht="30" customHeight="1" x14ac:dyDescent="0.2">
      <c r="B9" s="10">
        <f ca="1">DATE(YEAR(TODAY()),4,2)</f>
        <v>43557</v>
      </c>
      <c r="C9" s="8" t="s">
        <v>12</v>
      </c>
      <c r="D9" s="8" t="s">
        <v>20</v>
      </c>
      <c r="E9" s="9">
        <v>54</v>
      </c>
      <c r="F9" s="8"/>
    </row>
    <row r="10" spans="2:6" ht="30" customHeight="1" x14ac:dyDescent="0.2">
      <c r="B10" s="10">
        <f t="shared" ref="B10:B12" ca="1" si="1">DATE(YEAR(TODAY()),4,2)</f>
        <v>43557</v>
      </c>
      <c r="C10" s="8" t="s">
        <v>11</v>
      </c>
      <c r="D10" s="8" t="s">
        <v>21</v>
      </c>
      <c r="E10" s="9">
        <v>12</v>
      </c>
      <c r="F10" s="8"/>
    </row>
    <row r="11" spans="2:6" ht="30" customHeight="1" x14ac:dyDescent="0.2">
      <c r="B11" s="10">
        <f t="shared" ca="1" si="1"/>
        <v>43557</v>
      </c>
      <c r="C11" s="8" t="s">
        <v>11</v>
      </c>
      <c r="D11" s="8" t="s">
        <v>22</v>
      </c>
      <c r="E11" s="9">
        <v>12</v>
      </c>
      <c r="F11" s="8"/>
    </row>
    <row r="12" spans="2:6" ht="30" customHeight="1" x14ac:dyDescent="0.2">
      <c r="B12" s="10">
        <f t="shared" ca="1" si="1"/>
        <v>43557</v>
      </c>
      <c r="C12" s="8" t="s">
        <v>11</v>
      </c>
      <c r="D12" s="8" t="s">
        <v>23</v>
      </c>
      <c r="E12" s="9">
        <v>2.75</v>
      </c>
      <c r="F12" s="8"/>
    </row>
    <row r="13" spans="2:6" ht="30" customHeight="1" x14ac:dyDescent="0.2">
      <c r="B13" s="10">
        <f ca="1">DATE(YEAR(TODAY()),4,4)</f>
        <v>43559</v>
      </c>
      <c r="C13" s="8" t="s">
        <v>9</v>
      </c>
      <c r="D13" s="8" t="s">
        <v>14</v>
      </c>
      <c r="E13" s="9">
        <v>29</v>
      </c>
      <c r="F13" s="8"/>
    </row>
    <row r="14" spans="2:6" ht="30" customHeight="1" x14ac:dyDescent="0.2">
      <c r="B14" s="10">
        <f ca="1">DATE(YEAR(TODAY()),4,4)</f>
        <v>43559</v>
      </c>
      <c r="C14" s="8" t="s">
        <v>9</v>
      </c>
      <c r="D14" s="8" t="s">
        <v>15</v>
      </c>
      <c r="E14" s="9">
        <v>39</v>
      </c>
      <c r="F14" s="8"/>
    </row>
    <row r="15" spans="2:6" ht="30" customHeight="1" x14ac:dyDescent="0.2">
      <c r="B15" s="10">
        <f ca="1">DATE(YEAR(TODAY()),4,4)</f>
        <v>43559</v>
      </c>
      <c r="C15" s="8" t="s">
        <v>9</v>
      </c>
      <c r="D15" s="8" t="s">
        <v>16</v>
      </c>
      <c r="E15" s="9">
        <v>62</v>
      </c>
      <c r="F15" s="8"/>
    </row>
    <row r="16" spans="2:6" ht="30" customHeight="1" x14ac:dyDescent="0.2">
      <c r="B16" s="10">
        <f ca="1">DATE(YEAR(TODAY()),4,4)</f>
        <v>43559</v>
      </c>
      <c r="C16" s="8" t="s">
        <v>11</v>
      </c>
      <c r="D16" s="8" t="s">
        <v>24</v>
      </c>
      <c r="E16" s="9">
        <v>29</v>
      </c>
      <c r="F16" s="8"/>
    </row>
    <row r="17" spans="2:6" ht="30" customHeight="1" x14ac:dyDescent="0.2">
      <c r="B17" s="10">
        <f ca="1">DATE(YEAR(TODAY()),4,6)</f>
        <v>43561</v>
      </c>
      <c r="C17" s="8" t="s">
        <v>11</v>
      </c>
      <c r="D17" s="8" t="s">
        <v>18</v>
      </c>
      <c r="E17" s="9">
        <v>42</v>
      </c>
      <c r="F17" s="8"/>
    </row>
    <row r="18" spans="2:6" ht="30" customHeight="1" x14ac:dyDescent="0.2">
      <c r="B18" s="10">
        <f ca="1">DATE(YEAR(TODAY()),4,6)</f>
        <v>43561</v>
      </c>
      <c r="C18" s="8" t="s">
        <v>12</v>
      </c>
      <c r="D18" s="8" t="s">
        <v>19</v>
      </c>
      <c r="E18" s="9">
        <v>21</v>
      </c>
      <c r="F18" s="8" t="s">
        <v>30</v>
      </c>
    </row>
    <row r="19" spans="2:6" ht="30" customHeight="1" x14ac:dyDescent="0.2">
      <c r="B19" s="10">
        <f ca="1">DATE(YEAR(TODAY()),5,1)</f>
        <v>43586</v>
      </c>
      <c r="C19" s="8" t="s">
        <v>12</v>
      </c>
      <c r="D19" s="8" t="s">
        <v>20</v>
      </c>
      <c r="E19" s="9">
        <v>54</v>
      </c>
      <c r="F19" s="8"/>
    </row>
    <row r="20" spans="2:6" ht="30" customHeight="1" x14ac:dyDescent="0.2">
      <c r="B20" s="10">
        <f ca="1">DATE(YEAR(TODAY()),6,1)</f>
        <v>43617</v>
      </c>
      <c r="C20" s="8" t="s">
        <v>11</v>
      </c>
      <c r="D20" s="8" t="s">
        <v>21</v>
      </c>
      <c r="E20" s="9">
        <v>12</v>
      </c>
      <c r="F20" s="8"/>
    </row>
    <row r="21" spans="2:6" ht="30" customHeight="1" x14ac:dyDescent="0.2">
      <c r="B21" s="10">
        <f ca="1">DATE(YEAR(TODAY()),7,1)</f>
        <v>43647</v>
      </c>
      <c r="C21" s="8" t="s">
        <v>10</v>
      </c>
      <c r="D21" s="8" t="s">
        <v>25</v>
      </c>
      <c r="E21" s="9">
        <v>21</v>
      </c>
      <c r="F21" s="8" t="s">
        <v>31</v>
      </c>
    </row>
    <row r="22" spans="2:6" ht="30" customHeight="1" x14ac:dyDescent="0.2">
      <c r="B22" s="10">
        <f ca="1">DATE(YEAR(TODAY()),8,1)</f>
        <v>43678</v>
      </c>
      <c r="C22" s="8" t="s">
        <v>11</v>
      </c>
      <c r="D22" s="8" t="s">
        <v>23</v>
      </c>
      <c r="E22" s="9">
        <v>2.75</v>
      </c>
      <c r="F22" s="8"/>
    </row>
  </sheetData>
  <mergeCells count="1">
    <mergeCell ref="B1:D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Opret en udgiftslog på dette regneark. Markér celle F1 for at gå til Dashboard. Angiv detaljer om udgifter detaljer i udgiftstabellen" sqref="A1" xr:uid="{00000000-0002-0000-0100-000002000000}"/>
    <dataValidation allowBlank="1" showInputMessage="1" showErrorMessage="1" prompt="Titlen på dette regneark vises i denne celle. Navigationslink til regnearket Dashboard vises i cellen til højre. Angiv oplysninger i tabellen nedenfor" sqref="B1:D1" xr:uid="{00000000-0002-0000-0100-000003000000}"/>
    <dataValidation allowBlank="1" showInputMessage="1" showErrorMessage="1" prompt="Navigationslink til regnearket Dashboard vises i denne celle" sqref="F1" xr:uid="{00000000-0002-0000-0100-000004000000}"/>
    <dataValidation allowBlank="1" showInputMessage="1" showErrorMessage="1" prompt="Angiv dato i denne kolonne under denne overskrift. Brug overskriftsfiltre til at finde bestemte poster" sqref="B2" xr:uid="{00000000-0002-0000-0100-000005000000}"/>
    <dataValidation allowBlank="1" showInputMessage="1" showErrorMessage="1" prompt="Angiv kategori i denne kolonne under denne overskrift" sqref="C2" xr:uid="{00000000-0002-0000-0100-000006000000}"/>
    <dataValidation allowBlank="1" showInputMessage="1" showErrorMessage="1" prompt="Angiv underkategori i denne kolonne under denne overskrift." sqref="D2" xr:uid="{00000000-0002-0000-0100-000007000000}"/>
    <dataValidation allowBlank="1" showInputMessage="1" showErrorMessage="1" prompt="Angiv beløb i denne kolonne under denne overskrift" sqref="E2" xr:uid="{00000000-0002-0000-0100-000008000000}"/>
    <dataValidation allowBlank="1" showInputMessage="1" showErrorMessage="1" prompt="Angiv note i denne kolonne under denne overskrift" sqref="F2" xr:uid="{00000000-0002-0000-0100-000009000000}"/>
  </dataValidations>
  <hyperlinks>
    <hyperlink ref="F1" location="Dashboard!A1" tooltip="Markér for at gå til regnearket Dashboard" display="&lt; to dashboard" xr:uid="{00000000-0004-0000-01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29"/>
  <sheetViews>
    <sheetView zoomScaleNormal="100" workbookViewId="0"/>
  </sheetViews>
  <sheetFormatPr defaultColWidth="8.77734375" defaultRowHeight="14.25" x14ac:dyDescent="0.2"/>
  <cols>
    <col min="1" max="1" width="3" style="1" customWidth="1"/>
    <col min="2" max="2" width="19" style="1" bestFit="1" customWidth="1"/>
    <col min="3" max="3" width="19.88671875" style="1" bestFit="1" customWidth="1"/>
    <col min="4" max="4" width="9" style="1" bestFit="1" customWidth="1"/>
    <col min="5" max="5" width="11.109375" style="1" bestFit="1" customWidth="1"/>
    <col min="6" max="6" width="15" style="1" bestFit="1" customWidth="1"/>
    <col min="7" max="7" width="12.33203125" style="1" bestFit="1" customWidth="1"/>
    <col min="8" max="8" width="4.6640625" style="1" bestFit="1" customWidth="1"/>
    <col min="9" max="9" width="7.21875" style="1" bestFit="1" customWidth="1"/>
    <col min="10" max="10" width="8.6640625" style="1" bestFit="1" customWidth="1"/>
    <col min="11" max="12" width="4.6640625" style="1" bestFit="1" customWidth="1"/>
    <col min="13" max="13" width="8.5546875" style="1" bestFit="1" customWidth="1"/>
    <col min="14" max="14" width="8" style="1" bestFit="1" customWidth="1"/>
    <col min="15" max="16384" width="8.77734375" style="1"/>
  </cols>
  <sheetData>
    <row r="1" spans="1:14" s="2" customFormat="1" ht="53.25" customHeight="1" thickBot="1" x14ac:dyDescent="0.25">
      <c r="A1" s="1"/>
      <c r="B1" s="18" t="s">
        <v>32</v>
      </c>
      <c r="C1" s="18"/>
      <c r="D1" s="18"/>
      <c r="E1" s="18"/>
      <c r="F1" s="18"/>
      <c r="G1" s="18"/>
    </row>
    <row r="2" spans="1:14" ht="57" customHeight="1" thickTop="1" x14ac:dyDescent="0.2">
      <c r="B2" s="19" t="s">
        <v>33</v>
      </c>
      <c r="C2" s="19"/>
      <c r="D2" s="19"/>
      <c r="E2" s="19"/>
      <c r="F2" s="19"/>
      <c r="G2" s="19"/>
    </row>
    <row r="3" spans="1:14" ht="28.5" customHeight="1" x14ac:dyDescent="0.2">
      <c r="B3" s="13" t="s">
        <v>43</v>
      </c>
      <c r="C3" s="13" t="s">
        <v>35</v>
      </c>
      <c r="D3"/>
      <c r="E3"/>
      <c r="F3"/>
      <c r="G3"/>
      <c r="H3"/>
      <c r="I3"/>
      <c r="J3"/>
      <c r="K3"/>
      <c r="L3"/>
      <c r="M3"/>
      <c r="N3"/>
    </row>
    <row r="4" spans="1:14" ht="28.5" customHeight="1" x14ac:dyDescent="0.2">
      <c r="B4" s="13" t="s">
        <v>36</v>
      </c>
      <c r="C4" t="s">
        <v>9</v>
      </c>
      <c r="D4" t="s">
        <v>11</v>
      </c>
      <c r="E4" t="s">
        <v>12</v>
      </c>
      <c r="F4" t="s">
        <v>10</v>
      </c>
      <c r="G4" t="s">
        <v>34</v>
      </c>
      <c r="H4"/>
      <c r="I4"/>
      <c r="J4"/>
      <c r="K4"/>
      <c r="L4"/>
      <c r="M4"/>
      <c r="N4"/>
    </row>
    <row r="5" spans="1:14" x14ac:dyDescent="0.2">
      <c r="B5" s="14" t="s">
        <v>37</v>
      </c>
      <c r="C5" s="15">
        <v>130</v>
      </c>
      <c r="D5" s="15">
        <v>42</v>
      </c>
      <c r="E5" s="15">
        <v>21</v>
      </c>
      <c r="F5" s="15">
        <v>29</v>
      </c>
      <c r="G5" s="15">
        <v>222</v>
      </c>
      <c r="H5"/>
      <c r="I5"/>
      <c r="J5"/>
      <c r="K5"/>
      <c r="L5"/>
      <c r="M5"/>
      <c r="N5"/>
    </row>
    <row r="6" spans="1:14" x14ac:dyDescent="0.2">
      <c r="B6" s="14" t="s">
        <v>38</v>
      </c>
      <c r="C6" s="15">
        <v>130</v>
      </c>
      <c r="D6" s="15">
        <v>97.75</v>
      </c>
      <c r="E6" s="15">
        <v>75</v>
      </c>
      <c r="F6" s="15"/>
      <c r="G6" s="15">
        <v>302.75</v>
      </c>
      <c r="H6"/>
      <c r="I6"/>
      <c r="J6"/>
      <c r="K6"/>
      <c r="L6"/>
      <c r="M6"/>
      <c r="N6"/>
    </row>
    <row r="7" spans="1:14" x14ac:dyDescent="0.2">
      <c r="B7" s="14" t="s">
        <v>39</v>
      </c>
      <c r="C7" s="15"/>
      <c r="D7" s="15"/>
      <c r="E7" s="15">
        <v>54</v>
      </c>
      <c r="F7" s="15"/>
      <c r="G7" s="15">
        <v>54</v>
      </c>
      <c r="H7"/>
      <c r="I7"/>
      <c r="J7"/>
      <c r="K7"/>
      <c r="L7"/>
      <c r="M7"/>
      <c r="N7"/>
    </row>
    <row r="8" spans="1:14" x14ac:dyDescent="0.2">
      <c r="B8" s="14" t="s">
        <v>40</v>
      </c>
      <c r="C8" s="15"/>
      <c r="D8" s="15">
        <v>12</v>
      </c>
      <c r="E8" s="15"/>
      <c r="F8" s="15"/>
      <c r="G8" s="15">
        <v>12</v>
      </c>
      <c r="H8"/>
      <c r="I8"/>
      <c r="J8"/>
      <c r="K8"/>
      <c r="L8"/>
      <c r="M8"/>
      <c r="N8"/>
    </row>
    <row r="9" spans="1:14" x14ac:dyDescent="0.2">
      <c r="B9" s="14" t="s">
        <v>41</v>
      </c>
      <c r="C9" s="15"/>
      <c r="D9" s="15"/>
      <c r="E9" s="15"/>
      <c r="F9" s="15">
        <v>21</v>
      </c>
      <c r="G9" s="15">
        <v>21</v>
      </c>
      <c r="H9"/>
      <c r="I9"/>
      <c r="J9"/>
      <c r="K9"/>
      <c r="L9"/>
      <c r="M9"/>
      <c r="N9"/>
    </row>
    <row r="10" spans="1:14" x14ac:dyDescent="0.2">
      <c r="B10" s="14" t="s">
        <v>42</v>
      </c>
      <c r="C10" s="15"/>
      <c r="D10" s="15">
        <v>2.75</v>
      </c>
      <c r="E10" s="15"/>
      <c r="F10" s="15"/>
      <c r="G10" s="15">
        <v>2.75</v>
      </c>
      <c r="H10"/>
      <c r="I10"/>
      <c r="J10"/>
      <c r="K10"/>
      <c r="L10"/>
      <c r="M10"/>
      <c r="N10"/>
    </row>
    <row r="11" spans="1:14" x14ac:dyDescent="0.2">
      <c r="B11" s="14" t="s">
        <v>34</v>
      </c>
      <c r="C11" s="15">
        <v>260</v>
      </c>
      <c r="D11" s="15">
        <v>154.5</v>
      </c>
      <c r="E11" s="15">
        <v>150</v>
      </c>
      <c r="F11" s="15">
        <v>50</v>
      </c>
      <c r="G11" s="15">
        <v>614.5</v>
      </c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</row>
    <row r="14" spans="1:14" x14ac:dyDescent="0.2">
      <c r="B14"/>
      <c r="C14"/>
      <c r="D14"/>
      <c r="E14"/>
      <c r="F14"/>
      <c r="G14"/>
    </row>
    <row r="15" spans="1:14" x14ac:dyDescent="0.2">
      <c r="B15"/>
      <c r="C15"/>
      <c r="D15"/>
      <c r="E15"/>
      <c r="F15"/>
      <c r="G15"/>
    </row>
    <row r="16" spans="1:14" x14ac:dyDescent="0.2">
      <c r="B16"/>
      <c r="C16"/>
      <c r="D16"/>
      <c r="E16"/>
      <c r="F16"/>
      <c r="G16"/>
    </row>
    <row r="17" spans="2:7" x14ac:dyDescent="0.2">
      <c r="B17"/>
      <c r="C17"/>
      <c r="D17"/>
      <c r="E17"/>
      <c r="F17"/>
      <c r="G17"/>
    </row>
    <row r="18" spans="2:7" x14ac:dyDescent="0.2">
      <c r="B18"/>
      <c r="C18"/>
      <c r="D18"/>
      <c r="E18"/>
      <c r="F18"/>
      <c r="G18"/>
    </row>
    <row r="19" spans="2:7" x14ac:dyDescent="0.2">
      <c r="B19"/>
      <c r="C19"/>
      <c r="D19"/>
      <c r="E19"/>
      <c r="F19"/>
      <c r="G19"/>
    </row>
    <row r="20" spans="2:7" x14ac:dyDescent="0.2">
      <c r="B20"/>
      <c r="C20"/>
      <c r="D20"/>
      <c r="E20"/>
      <c r="F20"/>
      <c r="G20"/>
    </row>
    <row r="21" spans="2:7" x14ac:dyDescent="0.2">
      <c r="B21"/>
      <c r="C21"/>
      <c r="D21"/>
      <c r="E21"/>
      <c r="F21"/>
      <c r="G21"/>
    </row>
    <row r="22" spans="2:7" x14ac:dyDescent="0.2">
      <c r="B22"/>
      <c r="C22"/>
      <c r="D22"/>
      <c r="E22"/>
      <c r="F22"/>
      <c r="G22"/>
    </row>
    <row r="23" spans="2:7" x14ac:dyDescent="0.2">
      <c r="B23"/>
      <c r="C23"/>
      <c r="D23"/>
      <c r="E23"/>
      <c r="F23"/>
      <c r="G23"/>
    </row>
    <row r="24" spans="2:7" x14ac:dyDescent="0.2">
      <c r="B24"/>
      <c r="C24"/>
      <c r="D24"/>
      <c r="E24"/>
      <c r="F24"/>
      <c r="G24"/>
    </row>
    <row r="25" spans="2:7" x14ac:dyDescent="0.2">
      <c r="B25"/>
      <c r="C25"/>
      <c r="D25"/>
      <c r="E25"/>
      <c r="F25"/>
      <c r="G25"/>
    </row>
    <row r="26" spans="2:7" x14ac:dyDescent="0.2">
      <c r="B26"/>
      <c r="C26"/>
      <c r="D26"/>
      <c r="E26"/>
      <c r="F26"/>
      <c r="G26"/>
    </row>
    <row r="27" spans="2:7" x14ac:dyDescent="0.2">
      <c r="B27"/>
      <c r="C27"/>
      <c r="D27"/>
      <c r="E27"/>
      <c r="F27"/>
      <c r="G27"/>
    </row>
    <row r="28" spans="2:7" x14ac:dyDescent="0.2">
      <c r="B28"/>
      <c r="C28"/>
      <c r="D28"/>
      <c r="E28"/>
      <c r="F28"/>
      <c r="G28"/>
    </row>
    <row r="29" spans="2:7" x14ac:dyDescent="0.2">
      <c r="B29"/>
      <c r="C29"/>
    </row>
  </sheetData>
  <mergeCells count="2">
    <mergeCell ref="B1:G1"/>
    <mergeCell ref="B2:G2"/>
  </mergeCells>
  <dataValidations count="2">
    <dataValidation allowBlank="1" showInputMessage="1" showErrorMessage="1" prompt="Det skjulte regneark indeholder pivottabellens datakilde, så slet ikke dette regneark.Hvis du sletter dette regneark, vil det forstyrre dataene i dashboardet" sqref="A1" xr:uid="{00000000-0002-0000-0200-000000000000}"/>
    <dataValidation allowBlank="1" showInputMessage="1" showErrorMessage="1" prompt="Titlen på dette regneark er i denne celle. Pivotdiagrammets datakilde starter i celle B3" sqref="B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429FB-56B9-4C25-9D9A-EAC164DB23C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092CD15-3647-42A0-9C9B-FD9348D2F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Dashboard</vt:lpstr>
      <vt:lpstr>Udgiftslog</vt:lpstr>
      <vt:lpstr>Data for personlige udgifter</vt:lpstr>
      <vt:lpstr>Udgiftslog!Print_Titles</vt:lpstr>
      <vt:lpstr>Titel2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2019-07-05T12:54:39Z</dcterms:created>
  <dcterms:modified xsi:type="dcterms:W3CDTF">2019-07-05T12:54:39Z</dcterms:modified>
</cp:coreProperties>
</file>