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\\sh-cn-1\PubMed\Templates\20190604_Accessibility_Excel_Q4_B12\04_PreDTP_Done\da-DK\"/>
    </mc:Choice>
  </mc:AlternateContent>
  <xr:revisionPtr revIDLastSave="0" documentId="13_ncr:1_{B85E483C-55F8-494D-BCBA-FFD1BA4DE0B4}" xr6:coauthVersionLast="43" xr6:coauthVersionMax="43" xr10:uidLastSave="{00000000-0000-0000-0000-000000000000}"/>
  <bookViews>
    <workbookView xWindow="-120" yWindow="-120" windowWidth="28860" windowHeight="16110" tabRatio="478" xr2:uid="{00000000-000D-0000-FFFF-FFFF00000000}"/>
  </bookViews>
  <sheets>
    <sheet name="Timeseddel for to uger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13" i="1"/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<sst xmlns="http://schemas.openxmlformats.org/spreadsheetml/2006/main" count="37" uniqueCount="27">
  <si>
    <t>Firmanavn</t>
  </si>
  <si>
    <t>[Adresse 1] [Adresse 2] [Postnummer, by]</t>
  </si>
  <si>
    <t>Medarbejder:</t>
  </si>
  <si>
    <t>Medarbejdermail:</t>
  </si>
  <si>
    <t>Leder:</t>
  </si>
  <si>
    <t>Dag</t>
  </si>
  <si>
    <t>Mandag</t>
  </si>
  <si>
    <t>Tirsdag</t>
  </si>
  <si>
    <t>Onsdag</t>
  </si>
  <si>
    <t>torsdag</t>
  </si>
  <si>
    <t>Fredag</t>
  </si>
  <si>
    <t>Lørdag</t>
  </si>
  <si>
    <t>Søndag</t>
  </si>
  <si>
    <t>Medarbejdersignatur</t>
  </si>
  <si>
    <t>Ledersignatur</t>
  </si>
  <si>
    <t>Dato</t>
  </si>
  <si>
    <t>Sats pr. time</t>
  </si>
  <si>
    <t>Samlet løn</t>
  </si>
  <si>
    <t>Normal arbejdstid</t>
  </si>
  <si>
    <t>Overarbejdsstimer</t>
  </si>
  <si>
    <t>Medarbejders telefonnummer:</t>
  </si>
  <si>
    <t>Lønperiodes startdato:</t>
  </si>
  <si>
    <t>Lønperiodes slutdato:</t>
  </si>
  <si>
    <t>Sygefravær</t>
  </si>
  <si>
    <t>Ferie</t>
  </si>
  <si>
    <t>Ugentlig timeseddel med pauser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</si>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</sst>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\ &quot;Kč&quot;_-;\-* #,##0\ &quot;Kč&quot;_-;_-* &quot;-&quot;\ &quot;Kč&quot;_-;_-@_-"/>
    <numFmt numFmtId="167" formatCode="&quot;kr.&quot;\ #,##0.00"/>
  </numFmts>
  <fonts count="35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name val="Constantia"/>
      <family val="1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b/>
      <sz val="8"/>
      <color theme="0"/>
      <name val="Constantia"/>
      <family val="1"/>
      <scheme val="minor"/>
    </font>
    <font>
      <b/>
      <sz val="8"/>
      <name val="Constantia"/>
      <family val="1"/>
      <scheme val="minor"/>
    </font>
    <font>
      <b/>
      <sz val="8"/>
      <color theme="1"/>
      <name val="Constantia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4" applyNumberFormat="0" applyAlignment="0" applyProtection="0"/>
    <xf numFmtId="0" fontId="24" fillId="8" borderId="15" applyNumberFormat="0" applyAlignment="0" applyProtection="0"/>
    <xf numFmtId="0" fontId="25" fillId="8" borderId="14" applyNumberFormat="0" applyAlignment="0" applyProtection="0"/>
    <xf numFmtId="0" fontId="26" fillId="0" borderId="16" applyNumberFormat="0" applyFill="0" applyAlignment="0" applyProtection="0"/>
    <xf numFmtId="0" fontId="27" fillId="9" borderId="17" applyNumberFormat="0" applyAlignment="0" applyProtection="0"/>
    <xf numFmtId="0" fontId="28" fillId="0" borderId="0" applyNumberFormat="0" applyFill="0" applyBorder="0" applyAlignment="0" applyProtection="0"/>
    <xf numFmtId="0" fontId="15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indent="1"/>
    </xf>
    <xf numFmtId="0" fontId="14" fillId="0" borderId="6" xfId="0" applyFont="1" applyBorder="1"/>
    <xf numFmtId="0" fontId="14" fillId="0" borderId="0" xfId="0" applyFont="1"/>
    <xf numFmtId="0" fontId="13" fillId="0" borderId="8" xfId="0" applyFont="1" applyFill="1" applyBorder="1" applyAlignment="1">
      <alignment horizontal="left" vertical="top"/>
    </xf>
    <xf numFmtId="0" fontId="14" fillId="0" borderId="0" xfId="0" applyFont="1" applyAlignment="1">
      <alignment vertical="top"/>
    </xf>
    <xf numFmtId="0" fontId="13" fillId="0" borderId="8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indent="1"/>
    </xf>
    <xf numFmtId="14" fontId="13" fillId="0" borderId="9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1" fillId="2" borderId="3" xfId="0" applyNumberFormat="1" applyFont="1" applyFill="1" applyBorder="1" applyAlignment="1">
      <alignment horizontal="right" vertical="center" indent="1"/>
    </xf>
    <xf numFmtId="2" fontId="11" fillId="2" borderId="4" xfId="0" applyNumberFormat="1" applyFont="1" applyFill="1" applyBorder="1" applyAlignment="1">
      <alignment horizontal="right" vertical="center" indent="1"/>
    </xf>
    <xf numFmtId="2" fontId="11" fillId="2" borderId="2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indent="1"/>
    </xf>
    <xf numFmtId="14" fontId="13" fillId="0" borderId="8" xfId="0" applyNumberFormat="1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4" fontId="5" fillId="0" borderId="0" xfId="0" applyNumberFormat="1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0" fontId="33" fillId="0" borderId="5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vertical="center"/>
    </xf>
    <xf numFmtId="167" fontId="32" fillId="3" borderId="4" xfId="1" applyNumberFormat="1" applyFont="1" applyFill="1" applyBorder="1" applyAlignment="1">
      <alignment horizontal="right" vertical="center" indent="1"/>
    </xf>
    <xf numFmtId="167" fontId="32" fillId="3" borderId="2" xfId="1" applyNumberFormat="1" applyFont="1" applyFill="1" applyBorder="1" applyAlignment="1">
      <alignment horizontal="right" vertical="center" indent="1"/>
    </xf>
    <xf numFmtId="0" fontId="13" fillId="0" borderId="8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0" fontId="13" fillId="0" borderId="8" xfId="0" applyFont="1" applyFill="1" applyBorder="1" applyAlignment="1">
      <alignment horizontal="right" vertical="center" indent="1"/>
    </xf>
    <xf numFmtId="0" fontId="13" fillId="0" borderId="9" xfId="0" applyFont="1" applyFill="1" applyBorder="1" applyAlignment="1">
      <alignment horizontal="right" vertical="center" indent="1"/>
    </xf>
    <xf numFmtId="0" fontId="12" fillId="0" borderId="6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7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left" vertical="center" indent="1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2" builtinId="3" customBuiltin="1"/>
    <cellStyle name="Komma [0]" xfId="3" builtinId="6" customBuiltin="1"/>
    <cellStyle name="Kontrollér celle" xfId="18" builtinId="23" customBuiltin="1"/>
    <cellStyle name="Neutral" xfId="13" builtinId="28" customBuiltin="1"/>
    <cellStyle name="Normal" xfId="0" builtinId="0" customBuiltin="1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cent" xfId="5" builtinId="5" customBuiltin="1"/>
    <cellStyle name="Sammenkædet celle" xfId="17" builtinId="24" customBuiltin="1"/>
    <cellStyle name="Titel" xfId="6" builtinId="15" customBuiltin="1"/>
    <cellStyle name="Total" xfId="22" builtinId="25" customBuiltin="1"/>
    <cellStyle name="Ugyldig" xfId="12" builtinId="27" customBuiltin="1"/>
    <cellStyle name="Valuta" xfId="1" builtinId="4" customBuiltin="1"/>
    <cellStyle name="Valuta [0]" xfId="4" builtinId="7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eltypografi 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2:G27" totalsRowCount="1" headerRowDxfId="16" dataDxfId="15" totalsRowDxfId="14">
  <autoFilter ref="A12:G26" xr:uid="{00000000-0009-0000-0100-000001000000}"/>
  <tableColumns count="7">
    <tableColumn id="1" xr3:uid="{00000000-0010-0000-0000-000001000000}" name="Dag" dataDxfId="13" totalsRowDxfId="6"/>
    <tableColumn id="3" xr3:uid="{00000000-0010-0000-0000-000003000000}" name="Dato" totalsRowLabel="Total" dataDxfId="12" totalsRowDxfId="5"/>
    <tableColumn id="4" xr3:uid="{00000000-0010-0000-0000-000004000000}" name="Normal arbejdstid" totalsRowFunction="sum" dataDxfId="11" totalsRowDxfId="4"/>
    <tableColumn id="5" xr3:uid="{00000000-0010-0000-0000-000005000000}" name="Overarbejdsstimer" totalsRowFunction="sum" dataDxfId="10" totalsRowDxfId="3"/>
    <tableColumn id="13" xr3:uid="{00000000-0010-0000-0000-00000D000000}" name="Sygefravær" totalsRowFunction="sum" dataDxfId="9" totalsRowDxfId="2"/>
    <tableColumn id="12" xr3:uid="{00000000-0010-0000-0000-00000C000000}" name="Ferie" totalsRowFunction="sum" dataDxfId="8" totalsRowDxfId="1"/>
    <tableColumn id="11" xr3:uid="{00000000-0010-0000-0000-00000B000000}" name="Total" totalsRowFunction="sum" dataDxfId="7" totalsRowDxfId="0">
      <calculatedColumnFormula>IF(SUM(C13:F13)&gt;24,"Du har angivet mere end 24 timer.",SUM(C13:F13))</calculatedColumnFormula>
    </tableColumn>
  </tableColumns>
  <tableStyleInfo name="Tabeltypografi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defaultRowHeight="12.75" x14ac:dyDescent="0.2"/>
  <cols>
    <col min="1" max="1" width="14.140625" customWidth="1"/>
    <col min="2" max="2" width="16.7109375" customWidth="1"/>
    <col min="3" max="3" width="20.5703125" customWidth="1"/>
    <col min="4" max="4" width="19.42578125" customWidth="1"/>
    <col min="5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50" t="s">
        <v>0</v>
      </c>
      <c r="B1" s="50"/>
      <c r="C1" s="50"/>
      <c r="D1" s="50"/>
      <c r="E1" s="50"/>
      <c r="F1" s="50"/>
      <c r="G1" s="50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51" t="s">
        <v>1</v>
      </c>
      <c r="B2" s="51"/>
      <c r="C2" s="51"/>
      <c r="D2" s="51"/>
      <c r="E2" s="51"/>
      <c r="F2" s="13"/>
      <c r="G2" s="14" t="s">
        <v>25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52" t="s">
        <v>2</v>
      </c>
      <c r="B7" s="53"/>
      <c r="C7" s="48"/>
      <c r="D7" s="49"/>
      <c r="E7" s="17" t="s">
        <v>20</v>
      </c>
      <c r="F7" s="48"/>
      <c r="G7" s="49"/>
      <c r="J7" s="4"/>
      <c r="K7" s="4"/>
    </row>
    <row r="8" spans="1:15" s="3" customFormat="1" ht="20.100000000000001" customHeight="1" x14ac:dyDescent="0.2">
      <c r="A8" s="52" t="s">
        <v>3</v>
      </c>
      <c r="B8" s="53"/>
      <c r="C8" s="48"/>
      <c r="D8" s="49"/>
      <c r="E8" s="52" t="s">
        <v>21</v>
      </c>
      <c r="F8" s="53"/>
      <c r="G8" s="25">
        <v>45658</v>
      </c>
    </row>
    <row r="9" spans="1:15" ht="20.100000000000001" customHeight="1" x14ac:dyDescent="0.2">
      <c r="A9" s="52" t="s">
        <v>4</v>
      </c>
      <c r="B9" s="53"/>
      <c r="C9" s="48"/>
      <c r="D9" s="49"/>
      <c r="E9" s="52" t="s">
        <v>22</v>
      </c>
      <c r="F9" s="53"/>
      <c r="G9" s="25">
        <f>IF($G$8="","",$G$8+13)</f>
        <v>45671</v>
      </c>
    </row>
    <row r="10" spans="1:15" ht="14.1" customHeight="1" x14ac:dyDescent="0.2">
      <c r="A10" s="10"/>
      <c r="B10" s="10"/>
      <c r="C10" s="32"/>
      <c r="D10" s="33"/>
      <c r="E10" s="33"/>
      <c r="F10" s="32"/>
      <c r="G10" s="32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36" t="s">
        <v>5</v>
      </c>
      <c r="B12" s="36" t="s">
        <v>15</v>
      </c>
      <c r="C12" s="36" t="s">
        <v>18</v>
      </c>
      <c r="D12" s="36" t="s">
        <v>19</v>
      </c>
      <c r="E12" s="36" t="s">
        <v>23</v>
      </c>
      <c r="F12" s="36" t="s">
        <v>24</v>
      </c>
      <c r="G12" s="36" t="s">
        <v>26</v>
      </c>
    </row>
    <row r="13" spans="1:15" s="3" customFormat="1" ht="20.100000000000001" customHeight="1" x14ac:dyDescent="0.2">
      <c r="A13" s="37" t="s">
        <v>6</v>
      </c>
      <c r="B13" s="38">
        <f>G8</f>
        <v>45658</v>
      </c>
      <c r="C13" s="39">
        <v>8</v>
      </c>
      <c r="D13" s="39"/>
      <c r="E13" s="39"/>
      <c r="F13" s="39"/>
      <c r="G13" s="39">
        <f t="shared" ref="G13:G26" si="0">IF(SUM(C13:F13)&gt;24,"Du har angivet mere end 24 timer.",SUM(C13:F13))</f>
        <v>8</v>
      </c>
    </row>
    <row r="14" spans="1:15" s="3" customFormat="1" ht="20.100000000000001" customHeight="1" x14ac:dyDescent="0.2">
      <c r="A14" s="37" t="s">
        <v>7</v>
      </c>
      <c r="B14" s="38">
        <f>IF($G$8="","",$G$8+1)</f>
        <v>45659</v>
      </c>
      <c r="C14" s="39">
        <v>8</v>
      </c>
      <c r="D14" s="39">
        <v>2</v>
      </c>
      <c r="E14" s="39"/>
      <c r="F14" s="39"/>
      <c r="G14" s="39">
        <f t="shared" si="0"/>
        <v>10</v>
      </c>
    </row>
    <row r="15" spans="1:15" s="3" customFormat="1" ht="20.100000000000001" customHeight="1" x14ac:dyDescent="0.2">
      <c r="A15" s="37" t="s">
        <v>8</v>
      </c>
      <c r="B15" s="38">
        <f>IF($G$8="","",$G$8+2)</f>
        <v>45660</v>
      </c>
      <c r="C15" s="39"/>
      <c r="D15" s="39"/>
      <c r="E15" s="39">
        <v>8</v>
      </c>
      <c r="F15" s="39"/>
      <c r="G15" s="39">
        <f t="shared" si="0"/>
        <v>8</v>
      </c>
    </row>
    <row r="16" spans="1:15" s="3" customFormat="1" ht="20.100000000000001" customHeight="1" x14ac:dyDescent="0.2">
      <c r="A16" s="37" t="s">
        <v>9</v>
      </c>
      <c r="B16" s="38">
        <f>IF($G$8="","",$G$8+3)</f>
        <v>45661</v>
      </c>
      <c r="C16" s="39"/>
      <c r="D16" s="39"/>
      <c r="E16" s="39"/>
      <c r="F16" s="39">
        <v>8</v>
      </c>
      <c r="G16" s="39">
        <f t="shared" si="0"/>
        <v>8</v>
      </c>
    </row>
    <row r="17" spans="1:7" s="3" customFormat="1" ht="20.100000000000001" customHeight="1" x14ac:dyDescent="0.2">
      <c r="A17" s="37" t="s">
        <v>10</v>
      </c>
      <c r="B17" s="38">
        <f>IF($G$8="","",$G$8+4)</f>
        <v>45662</v>
      </c>
      <c r="C17" s="39"/>
      <c r="D17" s="39"/>
      <c r="E17" s="39"/>
      <c r="F17" s="39"/>
      <c r="G17" s="39">
        <f t="shared" si="0"/>
        <v>0</v>
      </c>
    </row>
    <row r="18" spans="1:7" s="3" customFormat="1" ht="20.100000000000001" customHeight="1" x14ac:dyDescent="0.2">
      <c r="A18" s="37" t="s">
        <v>11</v>
      </c>
      <c r="B18" s="38">
        <f>IF($G$8="","",$G$8+5)</f>
        <v>45663</v>
      </c>
      <c r="C18" s="39"/>
      <c r="D18" s="39"/>
      <c r="E18" s="39"/>
      <c r="F18" s="39"/>
      <c r="G18" s="39">
        <f t="shared" si="0"/>
        <v>0</v>
      </c>
    </row>
    <row r="19" spans="1:7" s="3" customFormat="1" ht="20.100000000000001" customHeight="1" x14ac:dyDescent="0.2">
      <c r="A19" s="37" t="s">
        <v>12</v>
      </c>
      <c r="B19" s="38">
        <f>IF($G$8="","",$G$8+6)</f>
        <v>45664</v>
      </c>
      <c r="C19" s="39"/>
      <c r="D19" s="39"/>
      <c r="E19" s="39"/>
      <c r="F19" s="39"/>
      <c r="G19" s="39">
        <f t="shared" si="0"/>
        <v>0</v>
      </c>
    </row>
    <row r="20" spans="1:7" s="3" customFormat="1" ht="20.100000000000001" customHeight="1" x14ac:dyDescent="0.2">
      <c r="A20" s="37" t="s">
        <v>6</v>
      </c>
      <c r="B20" s="38">
        <f>IF($G$8="","",$G$8+7)</f>
        <v>45665</v>
      </c>
      <c r="C20" s="39"/>
      <c r="D20" s="39"/>
      <c r="E20" s="39"/>
      <c r="F20" s="39"/>
      <c r="G20" s="39">
        <f t="shared" si="0"/>
        <v>0</v>
      </c>
    </row>
    <row r="21" spans="1:7" s="3" customFormat="1" ht="20.100000000000001" customHeight="1" x14ac:dyDescent="0.2">
      <c r="A21" s="37" t="s">
        <v>7</v>
      </c>
      <c r="B21" s="38">
        <f>IF($G$8="","",$G$8+8)</f>
        <v>45666</v>
      </c>
      <c r="C21" s="39"/>
      <c r="D21" s="39"/>
      <c r="E21" s="39"/>
      <c r="F21" s="39"/>
      <c r="G21" s="39">
        <f t="shared" si="0"/>
        <v>0</v>
      </c>
    </row>
    <row r="22" spans="1:7" s="3" customFormat="1" ht="20.100000000000001" customHeight="1" x14ac:dyDescent="0.2">
      <c r="A22" s="37" t="s">
        <v>8</v>
      </c>
      <c r="B22" s="38">
        <f>IF($G$8="","",$G$8+9)</f>
        <v>45667</v>
      </c>
      <c r="C22" s="39"/>
      <c r="D22" s="39"/>
      <c r="E22" s="39"/>
      <c r="F22" s="39"/>
      <c r="G22" s="39">
        <f t="shared" si="0"/>
        <v>0</v>
      </c>
    </row>
    <row r="23" spans="1:7" s="3" customFormat="1" ht="20.100000000000001" customHeight="1" x14ac:dyDescent="0.2">
      <c r="A23" s="37" t="s">
        <v>9</v>
      </c>
      <c r="B23" s="38">
        <f>IF($G$8="","",$G$8+10)</f>
        <v>45668</v>
      </c>
      <c r="C23" s="39"/>
      <c r="D23" s="39"/>
      <c r="E23" s="39"/>
      <c r="F23" s="39"/>
      <c r="G23" s="39">
        <f t="shared" si="0"/>
        <v>0</v>
      </c>
    </row>
    <row r="24" spans="1:7" s="3" customFormat="1" ht="20.100000000000001" customHeight="1" x14ac:dyDescent="0.2">
      <c r="A24" s="37" t="s">
        <v>10</v>
      </c>
      <c r="B24" s="38">
        <f>IF($G$8="","",$G$8+11)</f>
        <v>45669</v>
      </c>
      <c r="C24" s="39"/>
      <c r="D24" s="39"/>
      <c r="E24" s="39"/>
      <c r="F24" s="39"/>
      <c r="G24" s="39">
        <f t="shared" si="0"/>
        <v>0</v>
      </c>
    </row>
    <row r="25" spans="1:7" s="3" customFormat="1" ht="20.100000000000001" customHeight="1" x14ac:dyDescent="0.2">
      <c r="A25" s="37" t="s">
        <v>11</v>
      </c>
      <c r="B25" s="38">
        <f>IF($G$8="","",$G$8+12)</f>
        <v>45670</v>
      </c>
      <c r="C25" s="39"/>
      <c r="D25" s="39"/>
      <c r="E25" s="39"/>
      <c r="F25" s="39"/>
      <c r="G25" s="39">
        <f t="shared" si="0"/>
        <v>0</v>
      </c>
    </row>
    <row r="26" spans="1:7" s="3" customFormat="1" ht="20.100000000000001" customHeight="1" x14ac:dyDescent="0.2">
      <c r="A26" s="37" t="s">
        <v>12</v>
      </c>
      <c r="B26" s="38">
        <f>IF($G$8="","",$G$8+13)</f>
        <v>45671</v>
      </c>
      <c r="C26" s="39"/>
      <c r="D26" s="39"/>
      <c r="E26" s="39"/>
      <c r="F26" s="39"/>
      <c r="G26" s="39">
        <f t="shared" si="0"/>
        <v>0</v>
      </c>
    </row>
    <row r="27" spans="1:7" s="3" customFormat="1" ht="20.100000000000001" customHeight="1" thickBot="1" x14ac:dyDescent="0.25">
      <c r="A27" s="40"/>
      <c r="B27" s="31" t="s">
        <v>26</v>
      </c>
      <c r="C27" s="26">
        <f>SUBTOTAL(109,Tabel1[Normal arbejdstid])</f>
        <v>16</v>
      </c>
      <c r="D27" s="26">
        <f>SUBTOTAL(109,Tabel1[Overarbejdsstimer])</f>
        <v>2</v>
      </c>
      <c r="E27" s="26">
        <f>SUBTOTAL(109,Tabel1[Sygefravær])</f>
        <v>8</v>
      </c>
      <c r="F27" s="26">
        <f>SUBTOTAL(109,Tabel1[Ferie])</f>
        <v>8</v>
      </c>
      <c r="G27" s="26">
        <f>SUBTOTAL(109,Tabel1[Total])</f>
        <v>34</v>
      </c>
    </row>
    <row r="28" spans="1:7" s="3" customFormat="1" ht="19.5" customHeight="1" thickBot="1" x14ac:dyDescent="0.25">
      <c r="A28" s="41"/>
      <c r="B28" s="30" t="s">
        <v>16</v>
      </c>
      <c r="C28" s="27">
        <v>10</v>
      </c>
      <c r="D28" s="28">
        <v>15</v>
      </c>
      <c r="E28" s="28">
        <v>10</v>
      </c>
      <c r="F28" s="28">
        <v>10</v>
      </c>
      <c r="G28" s="29"/>
    </row>
    <row r="29" spans="1:7" s="3" customFormat="1" ht="19.5" customHeight="1" x14ac:dyDescent="0.2">
      <c r="A29" s="42"/>
      <c r="B29" s="43" t="s">
        <v>17</v>
      </c>
      <c r="C29" s="44">
        <f>SUM(C28*Tabel1[[#Totals],[Normal arbejdstid]])</f>
        <v>160</v>
      </c>
      <c r="D29" s="44">
        <f>SUM(D28*Tabel1[[#Totals],[Overarbejdsstimer]])</f>
        <v>30</v>
      </c>
      <c r="E29" s="44">
        <f>SUM(E28*Tabel1[[#Totals],[Sygefravær]])</f>
        <v>80</v>
      </c>
      <c r="F29" s="44">
        <f>SUM(F28*Tabel1[[#Totals],[Ferie]])</f>
        <v>80</v>
      </c>
      <c r="G29" s="45">
        <f>SUM(C29:F29)</f>
        <v>350</v>
      </c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8"/>
      <c r="B33" s="18"/>
      <c r="C33" s="18"/>
      <c r="D33" s="18"/>
      <c r="E33" s="19"/>
      <c r="F33" s="18"/>
      <c r="G33" s="18"/>
    </row>
    <row r="34" spans="1:7" s="9" customFormat="1" ht="27.95" customHeight="1" x14ac:dyDescent="0.2">
      <c r="A34" s="46" t="s">
        <v>13</v>
      </c>
      <c r="B34" s="46"/>
      <c r="C34" s="20"/>
      <c r="D34" s="20"/>
      <c r="E34" s="21"/>
      <c r="F34" s="22" t="s">
        <v>15</v>
      </c>
      <c r="G34" s="34"/>
    </row>
    <row r="35" spans="1:7" s="9" customFormat="1" ht="20.100000000000001" customHeight="1" x14ac:dyDescent="0.2">
      <c r="A35" s="47" t="s">
        <v>14</v>
      </c>
      <c r="B35" s="47"/>
      <c r="C35" s="23"/>
      <c r="D35" s="23"/>
      <c r="E35" s="21"/>
      <c r="F35" s="24" t="s">
        <v>15</v>
      </c>
      <c r="G35" s="35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paperSize="9" scale="77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Timeseddel for to uger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2017-09-11T06:09:16Z</dcterms:created>
  <dcterms:modified xsi:type="dcterms:W3CDTF">2019-06-11T08:13:27Z</dcterms:modified>
</cp:coreProperties>
</file>