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19200" windowHeight="10320"/>
  </bookViews>
  <sheets>
    <sheet name="SÅDAN BRUGER DU PROJEKTMAPPEN" sheetId="3" r:id="rId1"/>
    <sheet name="KARAKTERBOG" sheetId="1" r:id="rId2"/>
  </sheets>
  <definedNames>
    <definedName name="KARAKTERTABEL">KARAKTERBOG!$H$3:$T$5</definedName>
    <definedName name="RækkeTitelOmråde1..T5">KARAKTERBOG!$G$3</definedName>
    <definedName name="RækkeTitelOmråde2..W8">KARAKTERBOG!$E$7</definedName>
    <definedName name="Titel1">Karakterer[[#Headers],[Elevens navn]]</definedName>
    <definedName name="TitelOmråde1..F20">KARAKTERBOG!$B$17</definedName>
  </definedNames>
  <calcPr calcId="191029"/>
  <extLst>
    <ext xmlns:xcalcf="http://schemas.microsoft.com/office/spreadsheetml/2018/calcfeatures" uri="{B58B0392-4F1F-4190-BB64-5DF3571DCE5F}">
      <xcalcf:calcFeatures>
        <xcalcf:feature name="microsoft.com:RD"/>
        <xcalcf:feature name="microsoft.com:FV"/>
        <xcalcf:feature name="microsoft.com:CNMTM"/>
      </xcalcf:calcFeatures>
    </ext>
  </extLst>
</workbook>
</file>

<file path=xl/calcChain.xml><?xml version="1.0" encoding="utf-8"?>
<calcChain xmlns="http://schemas.openxmlformats.org/spreadsheetml/2006/main">
  <c r="E9" i="1" l="1"/>
  <c r="D11" i="1" l="1"/>
  <c r="F11" i="1" l="1"/>
  <c r="E11" i="1"/>
  <c r="D12" i="1" l="1"/>
  <c r="D13" i="1"/>
  <c r="D14" i="1"/>
  <c r="D15" i="1"/>
  <c r="E15" i="1" l="1"/>
  <c r="F15" i="1"/>
  <c r="E14" i="1"/>
  <c r="F14" i="1"/>
  <c r="E12" i="1"/>
  <c r="F12" i="1"/>
  <c r="E13" i="1"/>
  <c r="F13" i="1"/>
  <c r="D18" i="1"/>
  <c r="E18" i="1" s="1"/>
  <c r="D19" i="1"/>
  <c r="E19" i="1" s="1"/>
  <c r="D20" i="1"/>
  <c r="E20" i="1" s="1"/>
  <c r="F18" i="1" l="1"/>
  <c r="F20" i="1"/>
  <c r="F19" i="1"/>
</calcChain>
</file>

<file path=xl/sharedStrings.xml><?xml version="1.0" encoding="utf-8"?>
<sst xmlns="http://schemas.openxmlformats.org/spreadsheetml/2006/main" count="123" uniqueCount="56">
  <si>
    <t>VEJLEDNING</t>
  </si>
  <si>
    <r>
      <t>Brug regnearket KARAKTERBOG til at beregne karakterer, hvor hver opgave svarer til et bestemt antal point.</t>
    </r>
    <r>
      <rPr>
        <sz val="10"/>
        <color rgb="FF000000"/>
        <rFont val="Segoe UI"/>
        <family val="2"/>
      </rPr>
      <t xml:space="preserve"> </t>
    </r>
  </si>
  <si>
    <r>
      <rPr>
        <b/>
        <sz val="11"/>
        <rFont val="Century Gothic"/>
        <family val="2"/>
        <scheme val="minor"/>
      </rPr>
      <t xml:space="preserve">Vejledning: </t>
    </r>
    <r>
      <rPr>
        <sz val="11"/>
        <color theme="6" tint="-0.249977111117893"/>
        <rFont val="Century Gothic"/>
        <family val="2"/>
        <scheme val="minor"/>
      </rPr>
      <t>Sørg for at lave sikkerhedskopier af dine karakterer.</t>
    </r>
  </si>
  <si>
    <t>2. Juster tabellen Karakter og karaktergennemsnit, så den passer til det karaktersystem, du bruger.</t>
  </si>
  <si>
    <t xml:space="preserve">3. Udfyld navne på opgaver eller prøver fra celle G7, sammen med procentdelen, som hver af dem er vægtet med (f.eks. "Afsluttende eksamen" og "50 %"). </t>
  </si>
  <si>
    <t>4. Angiv karaktererne for hver elev på hver opgave eller prøve. Kolonnerne "Resultat", "Bogstavkarakter" og "Karaktergennemsnit" beregnes automatisk, men du kan tilsidesætte dem, hvis du ønsker. Sådan som karaktererne beregnes, er den gennemsnitlige og endelig karakter ufuldstændige, indtil alle resultater er registreret.</t>
  </si>
  <si>
    <t>Brug kommandoen "Udskriftsområde" på menuen Sidelayout, hvis du vil ændre, hvilket område der udskrives.</t>
  </si>
  <si>
    <t xml:space="preserve">Resultat, Bogstavkarakter og Karaktergennemsnit er ikke gyldige, før 100 % af alle prøver og opgaver er fuldført. </t>
  </si>
  <si>
    <t>Angiv hver opgave eller prøve og dens procentdel af den samlede karakter i cellerne G7 til W8.</t>
  </si>
  <si>
    <t>NAVNET PÅ DIN SKOLE</t>
  </si>
  <si>
    <t>Lærers navn</t>
  </si>
  <si>
    <t>Klasse/projekt</t>
  </si>
  <si>
    <t>År/semester/kvartal</t>
  </si>
  <si>
    <t>Elevens navn</t>
  </si>
  <si>
    <t>Klasseoversigt</t>
  </si>
  <si>
    <t xml:space="preserve"> Gennemsnit</t>
  </si>
  <si>
    <t xml:space="preserve"> Højeste resultat</t>
  </si>
  <si>
    <t xml:space="preserve"> Laveste resultat</t>
  </si>
  <si>
    <t>Elev-id</t>
  </si>
  <si>
    <t>Resultat</t>
  </si>
  <si>
    <t>Navn på opgave eller prøve</t>
  </si>
  <si>
    <t>Procentsats (skal give 100 % i alt)</t>
  </si>
  <si>
    <t>Bogstavkarakter</t>
  </si>
  <si>
    <t>Karaktergennemsnit</t>
  </si>
  <si>
    <t>Kolonne6</t>
  </si>
  <si>
    <t/>
  </si>
  <si>
    <t>F</t>
  </si>
  <si>
    <t>Kolonne7</t>
  </si>
  <si>
    <t>D-</t>
  </si>
  <si>
    <t>Kolonne8</t>
  </si>
  <si>
    <t>D</t>
  </si>
  <si>
    <t>Kolonne9</t>
  </si>
  <si>
    <t>D+</t>
  </si>
  <si>
    <t>Kolonne10</t>
  </si>
  <si>
    <t>C-</t>
  </si>
  <si>
    <t>Kolonne11</t>
  </si>
  <si>
    <t>C</t>
  </si>
  <si>
    <t>Kolonne12</t>
  </si>
  <si>
    <t>C+</t>
  </si>
  <si>
    <t>Kolonne13</t>
  </si>
  <si>
    <t>B-</t>
  </si>
  <si>
    <t>Kolonne14</t>
  </si>
  <si>
    <t>B</t>
  </si>
  <si>
    <t>Kolonne15</t>
  </si>
  <si>
    <t>B+</t>
  </si>
  <si>
    <t>Kolonne16</t>
  </si>
  <si>
    <t>A-</t>
  </si>
  <si>
    <t>Kolonne17</t>
  </si>
  <si>
    <t>A</t>
  </si>
  <si>
    <t>Kolonne18</t>
  </si>
  <si>
    <t>A+</t>
  </si>
  <si>
    <t>Kolonne19</t>
  </si>
  <si>
    <t>Kolonne20</t>
  </si>
  <si>
    <t>Kolonne21</t>
  </si>
  <si>
    <t>Kolonne22</t>
  </si>
  <si>
    <t xml:space="preserve">1. Udfyld med navnet på din skole, klasseoplysninger, navne på eleverne og elev-id'er (valgfrit).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</si>
</sst>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0.0%"/>
  </numFmts>
  <fonts count="25" x14ac:knownFonts="1">
    <font>
      <sz val="1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sz val="11"/>
      <name val="Century Gothic"/>
      <family val="2"/>
      <scheme val="minor"/>
    </font>
    <font>
      <i/>
      <sz val="11"/>
      <color theme="1" tint="0.34998626667073579"/>
      <name val="Century Gothic"/>
      <family val="2"/>
      <scheme val="minor"/>
    </font>
    <font>
      <sz val="11"/>
      <color theme="4" tint="-0.249977111117893"/>
      <name val="Century Gothic"/>
      <family val="2"/>
      <scheme val="minor"/>
    </font>
    <font>
      <b/>
      <sz val="11"/>
      <name val="Century Gothic"/>
      <family val="2"/>
      <scheme val="minor"/>
    </font>
    <font>
      <sz val="10"/>
      <color rgb="FF000000"/>
      <name val="Segoe UI"/>
      <family val="2"/>
    </font>
    <font>
      <sz val="11"/>
      <color theme="6" tint="-0.249977111117893"/>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op>
      <bottom/>
      <diagonal/>
    </border>
    <border>
      <left/>
      <right/>
      <top/>
      <bottom style="thin">
        <color theme="4"/>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0" fontId="4" fillId="0" borderId="6" applyNumberFormat="0" applyFill="0" applyProtection="0">
      <alignment horizontal="left"/>
    </xf>
    <xf numFmtId="0" fontId="5" fillId="0" borderId="0" applyNumberFormat="0" applyFill="0" applyProtection="0">
      <alignment horizontal="left"/>
    </xf>
    <xf numFmtId="43" fontId="8" fillId="0" borderId="0" applyFill="0" applyBorder="0" applyAlignment="0" applyProtection="0"/>
    <xf numFmtId="41" fontId="8" fillId="0" borderId="0" applyFill="0" applyBorder="0" applyAlignment="0" applyProtection="0"/>
    <xf numFmtId="165"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6" fillId="0" borderId="8" applyNumberFormat="0" applyFill="0" applyAlignment="0" applyProtection="0"/>
    <xf numFmtId="0" fontId="8" fillId="4" borderId="7" applyNumberFormat="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7" fillId="10" borderId="12" applyNumberForma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9">
    <xf numFmtId="0" fontId="0" fillId="0" borderId="0" xfId="0">
      <alignment wrapText="1"/>
    </xf>
    <xf numFmtId="0" fontId="4" fillId="0" borderId="6" xfId="1">
      <alignment horizontal="left"/>
    </xf>
    <xf numFmtId="0" fontId="10" fillId="3" borderId="3" xfId="0" applyFont="1" applyFill="1" applyBorder="1">
      <alignment wrapText="1"/>
    </xf>
    <xf numFmtId="9" fontId="10" fillId="3" borderId="3" xfId="0" applyNumberFormat="1" applyFont="1" applyFill="1" applyBorder="1" applyAlignment="1">
      <alignment horizontal="left"/>
    </xf>
    <xf numFmtId="0" fontId="10" fillId="0" borderId="0" xfId="0" applyFont="1">
      <alignment wrapText="1"/>
    </xf>
    <xf numFmtId="0" fontId="10" fillId="0" borderId="0" xfId="0" applyFont="1" applyAlignment="1">
      <alignment horizontal="left"/>
    </xf>
    <xf numFmtId="0" fontId="10" fillId="3" borderId="4" xfId="0" applyFont="1" applyFill="1" applyBorder="1">
      <alignment wrapText="1"/>
    </xf>
    <xf numFmtId="0" fontId="10" fillId="3" borderId="4" xfId="0" applyFont="1" applyFill="1" applyBorder="1" applyAlignment="1">
      <alignment horizontal="left"/>
    </xf>
    <xf numFmtId="0" fontId="3" fillId="3" borderId="2" xfId="0" applyFont="1" applyFill="1" applyBorder="1">
      <alignment wrapText="1"/>
    </xf>
    <xf numFmtId="166" fontId="3" fillId="3" borderId="2" xfId="0" applyNumberFormat="1" applyFont="1" applyFill="1" applyBorder="1">
      <alignment wrapText="1"/>
    </xf>
    <xf numFmtId="0" fontId="7" fillId="2" borderId="2" xfId="0" applyFont="1" applyFill="1" applyBorder="1">
      <alignment wrapText="1"/>
    </xf>
    <xf numFmtId="0" fontId="3" fillId="3" borderId="5" xfId="0" applyFont="1" applyFill="1" applyBorder="1">
      <alignment wrapText="1"/>
    </xf>
    <xf numFmtId="166" fontId="3" fillId="3" borderId="5" xfId="0" applyNumberFormat="1" applyFont="1" applyFill="1" applyBorder="1">
      <alignment wrapText="1"/>
    </xf>
    <xf numFmtId="0" fontId="3" fillId="0" borderId="2" xfId="0" applyFont="1" applyBorder="1">
      <alignment wrapText="1"/>
    </xf>
    <xf numFmtId="166" fontId="3" fillId="0" borderId="2" xfId="0" applyNumberFormat="1" applyFont="1" applyBorder="1">
      <alignment wrapText="1"/>
    </xf>
    <xf numFmtId="0" fontId="2" fillId="3" borderId="2" xfId="0" applyFont="1" applyFill="1" applyBorder="1">
      <alignment wrapText="1"/>
    </xf>
    <xf numFmtId="0" fontId="0" fillId="0" borderId="0" xfId="0" applyAlignment="1">
      <alignment vertical="center" wrapText="1"/>
    </xf>
    <xf numFmtId="0" fontId="6" fillId="0" borderId="0" xfId="11" applyAlignment="1">
      <alignment horizontal="center" vertical="center" wrapText="1"/>
    </xf>
    <xf numFmtId="166" fontId="0" fillId="0" borderId="0" xfId="0" applyNumberFormat="1">
      <alignment wrapText="1"/>
    </xf>
    <xf numFmtId="0" fontId="7" fillId="2" borderId="1" xfId="0" applyFont="1" applyFill="1" applyBorder="1">
      <alignment wrapText="1"/>
    </xf>
    <xf numFmtId="0" fontId="7" fillId="2" borderId="2" xfId="0" applyFont="1" applyFill="1" applyBorder="1">
      <alignment wrapText="1"/>
    </xf>
    <xf numFmtId="0" fontId="3" fillId="3" borderId="2" xfId="0" applyFont="1" applyFill="1" applyBorder="1">
      <alignment wrapText="1"/>
    </xf>
    <xf numFmtId="0" fontId="3" fillId="0" borderId="2" xfId="0" applyFont="1" applyBorder="1">
      <alignment wrapText="1"/>
    </xf>
    <xf numFmtId="0" fontId="3" fillId="3" borderId="5" xfId="0" applyFont="1" applyFill="1" applyBorder="1">
      <alignment wrapText="1"/>
    </xf>
    <xf numFmtId="0" fontId="0" fillId="0" borderId="0" xfId="0">
      <alignment wrapText="1"/>
    </xf>
    <xf numFmtId="0" fontId="5" fillId="0" borderId="0" xfId="2">
      <alignment horizontal="left"/>
    </xf>
    <xf numFmtId="0" fontId="5" fillId="0" borderId="0" xfId="2" applyAlignment="1">
      <alignment horizontal="left" vertical="center"/>
    </xf>
    <xf numFmtId="0" fontId="0" fillId="0" borderId="0" xfId="0" applyAlignment="1">
      <alignment horizontal="right"/>
    </xf>
    <xf numFmtId="0" fontId="0" fillId="0" borderId="0" xfId="0" applyAlignment="1">
      <alignment horizontal="right" vertical="center"/>
    </xf>
  </cellXfs>
  <cellStyles count="47">
    <cellStyle name="20 % - Farve1" xfId="24" builtinId="30" customBuiltin="1"/>
    <cellStyle name="20 % - Farve2" xfId="28" builtinId="34" customBuiltin="1"/>
    <cellStyle name="20 % - Farve3" xfId="32" builtinId="38" customBuiltin="1"/>
    <cellStyle name="20 % - Farve4" xfId="36" builtinId="42" customBuiltin="1"/>
    <cellStyle name="20 % - Farve5" xfId="40" builtinId="46" customBuiltin="1"/>
    <cellStyle name="20 % - Farve6" xfId="44" builtinId="50" customBuiltin="1"/>
    <cellStyle name="40 % - Farve1" xfId="25" builtinId="31" customBuiltin="1"/>
    <cellStyle name="40 % - Farve2" xfId="29" builtinId="35" customBuiltin="1"/>
    <cellStyle name="40 % - Farve3" xfId="33" builtinId="39" customBuiltin="1"/>
    <cellStyle name="40 % - Farve4" xfId="37" builtinId="43" customBuiltin="1"/>
    <cellStyle name="40 % - Farve5" xfId="41" builtinId="47" customBuiltin="1"/>
    <cellStyle name="40 % - Farve6" xfId="45" builtinId="51" customBuiltin="1"/>
    <cellStyle name="60 % - Farve1" xfId="26" builtinId="32" customBuiltin="1"/>
    <cellStyle name="60 % - Farve2" xfId="30" builtinId="36" customBuiltin="1"/>
    <cellStyle name="60 % - Farve3" xfId="34" builtinId="40" customBuiltin="1"/>
    <cellStyle name="60 % - Farve4" xfId="38" builtinId="44" customBuiltin="1"/>
    <cellStyle name="60 % - Farve5" xfId="42" builtinId="48" customBuiltin="1"/>
    <cellStyle name="60 % - Farve6" xfId="46" builtinId="52" customBuiltin="1"/>
    <cellStyle name="Advarselstekst" xfId="21" builtinId="11" customBuiltin="1"/>
    <cellStyle name="Bemærk!" xfId="9" builtinId="10" customBuiltin="1"/>
    <cellStyle name="Beregning" xfId="18" builtinId="22" customBuiltin="1"/>
    <cellStyle name="Farve1" xfId="23" builtinId="29" customBuiltin="1"/>
    <cellStyle name="Farve2" xfId="27" builtinId="33" customBuiltin="1"/>
    <cellStyle name="Farve3" xfId="31" builtinId="37" customBuiltin="1"/>
    <cellStyle name="Farve4" xfId="35" builtinId="41" customBuiltin="1"/>
    <cellStyle name="Farve5" xfId="39" builtinId="45" customBuiltin="1"/>
    <cellStyle name="Farve6" xfId="43" builtinId="49" customBuiltin="1"/>
    <cellStyle name="Forklarende tekst" xfId="10" builtinId="53" customBuiltin="1"/>
    <cellStyle name="God" xfId="13" builtinId="26" customBuiltin="1"/>
    <cellStyle name="Input" xfId="16" builtinId="20" customBuiltin="1"/>
    <cellStyle name="Komma" xfId="3" builtinId="3" customBuiltin="1"/>
    <cellStyle name="Komma [0]" xfId="4" builtinId="6" customBuiltin="1"/>
    <cellStyle name="Kontrollér celle" xfId="20" builtinId="23" customBuiltin="1"/>
    <cellStyle name="Neutral" xfId="15" builtinId="28" customBuiltin="1"/>
    <cellStyle name="Normal" xfId="0" builtinId="0" customBuiltin="1"/>
    <cellStyle name="Output" xfId="17" builtinId="21" customBuiltin="1"/>
    <cellStyle name="Overskrift 1" xfId="1" builtinId="16" customBuiltin="1"/>
    <cellStyle name="Overskrift 2" xfId="2" builtinId="17" customBuiltin="1"/>
    <cellStyle name="Overskrift 3" xfId="8" builtinId="18" customBuiltin="1"/>
    <cellStyle name="Overskrift 4" xfId="11" builtinId="19" customBuiltin="1"/>
    <cellStyle name="Procent" xfId="7" builtinId="5" customBuiltin="1"/>
    <cellStyle name="Sammenkædet celle" xfId="19" builtinId="24" customBuiltin="1"/>
    <cellStyle name="Titel" xfId="12" builtinId="15" customBuiltin="1"/>
    <cellStyle name="Total" xfId="22" builtinId="25" customBuiltin="1"/>
    <cellStyle name="Ugyldig" xfId="14" builtinId="27" customBuiltin="1"/>
    <cellStyle name="Valuta" xfId="5" builtinId="4" customBuiltin="1"/>
    <cellStyle name="Valuta [0]" xfId="6" builtinId="7" customBuiltin="1"/>
  </cellStyles>
  <dxfs count="22">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strike val="0"/>
        <outline val="0"/>
        <shadow val="0"/>
        <u val="none"/>
        <vertAlign val="baseline"/>
        <sz val="11"/>
        <color theme="1"/>
        <name val="Century Gothic"/>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3" name="Karakterer" displayName="Karakterer" ref="B10:W15" totalsRowDxfId="21">
  <autoFilter ref="B10:W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Elevens navn" totalsRowLabel="Total" totalsRowDxfId="20"/>
    <tableColumn id="2" name="Elev-id" totalsRowDxfId="19"/>
    <tableColumn id="3" name="Resultat">
      <calculatedColumnFormula>(IF(SUM(Karakterer[[#This Row],[Kolonne6]:[Kolonne22]]),ROUND(SUMPRODUCT($G$8:$W$8,Karakterer[[#This Row],[Kolonne6]:[Kolonne22]]),2),""))</calculatedColumnFormula>
    </tableColumn>
    <tableColumn id="4" name="Bogstavkarakter" totalsRowDxfId="18">
      <calculatedColumnFormula>IF(Karakterer[[#This Row],[Resultat]]&lt;&gt;"",HLOOKUP(Karakterer[[#This Row],[Resultat]],KARAKTERTABEL,2),"")</calculatedColumnFormula>
    </tableColumn>
    <tableColumn id="5" name="Karaktergennemsnit" totalsRowDxfId="17">
      <calculatedColumnFormula>IF(Karakterer[[#This Row],[Resultat]]&lt;&gt;"",HLOOKUP(Karakterer[[#This Row],[Resultat]],KARAKTERTABEL,3),"")</calculatedColumnFormula>
    </tableColumn>
    <tableColumn id="6" name="Kolonne6" totalsRowDxfId="16"/>
    <tableColumn id="7" name="Kolonne7" totalsRowDxfId="15"/>
    <tableColumn id="8" name="Kolonne8" totalsRowDxfId="14"/>
    <tableColumn id="9" name="Kolonne9" totalsRowDxfId="13"/>
    <tableColumn id="10" name="Kolonne10" totalsRowDxfId="12"/>
    <tableColumn id="11" name="Kolonne11" totalsRowDxfId="11"/>
    <tableColumn id="12" name="Kolonne12" totalsRowDxfId="10"/>
    <tableColumn id="13" name="Kolonne13" totalsRowDxfId="9"/>
    <tableColumn id="14" name="Kolonne14" totalsRowDxfId="8"/>
    <tableColumn id="15" name="Kolonne15" totalsRowDxfId="7"/>
    <tableColumn id="16" name="Kolonne16" totalsRowDxfId="6"/>
    <tableColumn id="17" name="Kolonne17" totalsRowDxfId="5"/>
    <tableColumn id="18" name="Kolonne18" totalsRowDxfId="4"/>
    <tableColumn id="19" name="Kolonne19" totalsRowDxfId="3"/>
    <tableColumn id="20" name="Kolonne20" totalsRowDxfId="2"/>
    <tableColumn id="21" name="Kolonne21" totalsRowDxfId="1"/>
    <tableColumn id="22" name="Kolonne22" totalsRowDxfId="0"/>
  </tableColumns>
  <tableStyleInfo name="TableStyleMedium2" showFirstColumn="0" showLastColumn="0" showRowStripes="1" showColumnStripes="0"/>
  <extLst>
    <ext xmlns:x14="http://schemas.microsoft.com/office/spreadsheetml/2009/9/main" uri="{504A1905-F514-4f6f-8877-14C23A59335A}">
      <x14:table altTextSummary="Angiv elevens navn, elev-id, point og opgavenavne i denne tabel. Resultat, procentdel, bogstavkarakter og karaktergennemsnit beregnes automatisk."/>
    </ext>
  </extLst>
</table>
</file>

<file path=xl/theme/theme1.xml><?xml version="1.0" encoding="utf-8"?>
<a:theme xmlns:a="http://schemas.openxmlformats.org/drawingml/2006/main" name="SchoolAthleticBudget">
  <a:themeElements>
    <a:clrScheme name="Gradebook">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tabSelected="1" workbookViewId="0"/>
  </sheetViews>
  <sheetFormatPr defaultColWidth="9" defaultRowHeight="16.5" x14ac:dyDescent="0.3"/>
  <cols>
    <col min="1" max="1" width="2.625" customWidth="1"/>
    <col min="2" max="2" width="63.375" style="16" customWidth="1"/>
    <col min="3" max="3" width="2.625" customWidth="1"/>
  </cols>
  <sheetData>
    <row r="1" spans="2:2" ht="36.200000000000003" customHeight="1" x14ac:dyDescent="0.3">
      <c r="B1" s="17" t="s">
        <v>0</v>
      </c>
    </row>
    <row r="2" spans="2:2" ht="33" x14ac:dyDescent="0.3">
      <c r="B2" t="s">
        <v>1</v>
      </c>
    </row>
    <row r="3" spans="2:2" x14ac:dyDescent="0.3">
      <c r="B3" t="s">
        <v>2</v>
      </c>
    </row>
    <row r="4" spans="2:2" ht="33" x14ac:dyDescent="0.3">
      <c r="B4" t="s">
        <v>55</v>
      </c>
    </row>
    <row r="5" spans="2:2" ht="33" x14ac:dyDescent="0.3">
      <c r="B5" t="s">
        <v>3</v>
      </c>
    </row>
    <row r="6" spans="2:2" ht="49.5" x14ac:dyDescent="0.3">
      <c r="B6" t="s">
        <v>4</v>
      </c>
    </row>
    <row r="7" spans="2:2" ht="82.5" x14ac:dyDescent="0.3">
      <c r="B7" t="s">
        <v>5</v>
      </c>
    </row>
    <row r="8" spans="2:2" ht="33" x14ac:dyDescent="0.3">
      <c r="B8" t="s">
        <v>6</v>
      </c>
    </row>
    <row r="9" spans="2:2" ht="34.5" customHeight="1" x14ac:dyDescent="0.3">
      <c r="B9" t="s">
        <v>7</v>
      </c>
    </row>
    <row r="10" spans="2:2" ht="33" x14ac:dyDescent="0.3">
      <c r="B10" t="s">
        <v>8</v>
      </c>
    </row>
  </sheetData>
  <dataValidations count="2">
    <dataValidation allowBlank="1" showInputMessage="1" showErrorMessage="1" prompt="En vejledning i brug af denne projektmappe er i dette regneark, fra celle B2 til B10" sqref="A1"/>
    <dataValidation allowBlank="1" showInputMessage="1" showErrorMessage="1" prompt="Vejledningen vises i celle B2 til B10 nedenfor" sqref="B1"/>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W20"/>
  <sheetViews>
    <sheetView showGridLines="0" workbookViewId="0"/>
  </sheetViews>
  <sheetFormatPr defaultRowHeight="16.5" customHeight="1" x14ac:dyDescent="0.3"/>
  <cols>
    <col min="1" max="1" width="1.625" customWidth="1"/>
    <col min="2" max="2" width="36.375" customWidth="1"/>
    <col min="3" max="3" width="17.625" customWidth="1"/>
    <col min="4" max="4" width="18.625" customWidth="1"/>
    <col min="5" max="5" width="17.625" customWidth="1"/>
    <col min="6" max="6" width="23" customWidth="1"/>
    <col min="7" max="7" width="21.125" customWidth="1"/>
    <col min="8" max="10" width="11.25" customWidth="1"/>
    <col min="11" max="23" width="12.25" customWidth="1"/>
  </cols>
  <sheetData>
    <row r="1" spans="2:23" ht="36.200000000000003" customHeight="1" x14ac:dyDescent="0.4">
      <c r="B1" s="1" t="s">
        <v>9</v>
      </c>
      <c r="C1" s="1"/>
      <c r="D1" s="1"/>
      <c r="E1" s="1"/>
      <c r="F1" s="1"/>
      <c r="G1" s="1"/>
      <c r="H1" s="1"/>
      <c r="I1" s="1"/>
      <c r="J1" s="1"/>
      <c r="K1" s="1"/>
      <c r="L1" s="1"/>
      <c r="M1" s="1"/>
      <c r="N1" s="1"/>
      <c r="O1" s="1"/>
      <c r="P1" s="1"/>
      <c r="Q1" s="1"/>
      <c r="R1" s="1"/>
      <c r="S1" s="1"/>
      <c r="T1" s="1"/>
    </row>
    <row r="2" spans="2:23" ht="16.5" customHeight="1" x14ac:dyDescent="0.3">
      <c r="B2" s="16"/>
      <c r="C2" s="16"/>
      <c r="D2" s="16"/>
      <c r="E2" s="16"/>
      <c r="F2" s="16"/>
    </row>
    <row r="3" spans="2:23" ht="16.5" customHeight="1" x14ac:dyDescent="0.3">
      <c r="B3" s="16"/>
      <c r="C3" s="16"/>
      <c r="D3" s="16"/>
      <c r="E3" s="16"/>
      <c r="F3" s="16"/>
      <c r="G3" s="2" t="s">
        <v>19</v>
      </c>
      <c r="H3" s="3">
        <v>0</v>
      </c>
      <c r="I3" s="3">
        <v>0.6</v>
      </c>
      <c r="J3" s="3">
        <v>0.63</v>
      </c>
      <c r="K3" s="3">
        <v>0.67</v>
      </c>
      <c r="L3" s="3">
        <v>0.7</v>
      </c>
      <c r="M3" s="3">
        <v>0.73</v>
      </c>
      <c r="N3" s="3">
        <v>0.77</v>
      </c>
      <c r="O3" s="3">
        <v>0.8</v>
      </c>
      <c r="P3" s="3">
        <v>0.83</v>
      </c>
      <c r="Q3" s="3">
        <v>0.87</v>
      </c>
      <c r="R3" s="3">
        <v>0.9</v>
      </c>
      <c r="S3" s="3">
        <v>0.93</v>
      </c>
      <c r="T3" s="3">
        <v>0.97</v>
      </c>
    </row>
    <row r="4" spans="2:23" ht="16.5" customHeight="1" x14ac:dyDescent="0.3">
      <c r="B4" s="16"/>
      <c r="C4" s="16"/>
      <c r="D4" s="16"/>
      <c r="E4" s="16"/>
      <c r="F4" s="16"/>
      <c r="G4" s="4" t="s">
        <v>22</v>
      </c>
      <c r="H4" s="5" t="s">
        <v>26</v>
      </c>
      <c r="I4" s="5" t="s">
        <v>28</v>
      </c>
      <c r="J4" s="5" t="s">
        <v>30</v>
      </c>
      <c r="K4" s="5" t="s">
        <v>32</v>
      </c>
      <c r="L4" s="5" t="s">
        <v>34</v>
      </c>
      <c r="M4" s="5" t="s">
        <v>36</v>
      </c>
      <c r="N4" s="5" t="s">
        <v>38</v>
      </c>
      <c r="O4" s="5" t="s">
        <v>40</v>
      </c>
      <c r="P4" s="5" t="s">
        <v>42</v>
      </c>
      <c r="Q4" s="5" t="s">
        <v>44</v>
      </c>
      <c r="R4" s="5" t="s">
        <v>46</v>
      </c>
      <c r="S4" s="5" t="s">
        <v>48</v>
      </c>
      <c r="T4" s="5" t="s">
        <v>50</v>
      </c>
    </row>
    <row r="5" spans="2:23" ht="16.5" customHeight="1" x14ac:dyDescent="0.3">
      <c r="B5" s="16"/>
      <c r="C5" s="16"/>
      <c r="D5" s="16"/>
      <c r="E5" s="16"/>
      <c r="F5" s="16"/>
      <c r="G5" s="6" t="s">
        <v>23</v>
      </c>
      <c r="H5" s="7">
        <v>0</v>
      </c>
      <c r="I5" s="7">
        <v>0.67</v>
      </c>
      <c r="J5" s="7">
        <v>1</v>
      </c>
      <c r="K5" s="7">
        <v>1.33</v>
      </c>
      <c r="L5" s="7">
        <v>1.67</v>
      </c>
      <c r="M5" s="7">
        <v>2</v>
      </c>
      <c r="N5" s="7">
        <v>2.33</v>
      </c>
      <c r="O5" s="7">
        <v>2.67</v>
      </c>
      <c r="P5" s="7">
        <v>3</v>
      </c>
      <c r="Q5" s="7">
        <v>3.33</v>
      </c>
      <c r="R5" s="7">
        <v>3.67</v>
      </c>
      <c r="S5" s="7">
        <v>4</v>
      </c>
      <c r="T5" s="7">
        <v>4</v>
      </c>
    </row>
    <row r="6" spans="2:23" ht="16.5" customHeight="1" x14ac:dyDescent="0.3">
      <c r="B6" s="25" t="s">
        <v>10</v>
      </c>
      <c r="C6" s="25"/>
      <c r="D6" s="25"/>
      <c r="E6" s="25"/>
      <c r="F6" s="25"/>
    </row>
    <row r="7" spans="2:23" ht="16.5" customHeight="1" x14ac:dyDescent="0.3">
      <c r="B7" s="25" t="s">
        <v>11</v>
      </c>
      <c r="C7" s="25"/>
      <c r="D7" s="25"/>
      <c r="E7" s="27" t="s">
        <v>20</v>
      </c>
      <c r="F7" s="27"/>
      <c r="G7" s="15"/>
      <c r="H7" s="15"/>
      <c r="I7" s="8"/>
      <c r="J7" s="8"/>
      <c r="K7" s="8"/>
      <c r="L7" s="8"/>
      <c r="M7" s="8"/>
      <c r="N7" s="8"/>
      <c r="O7" s="8"/>
      <c r="P7" s="8"/>
      <c r="Q7" s="8"/>
      <c r="R7" s="8"/>
      <c r="S7" s="8"/>
      <c r="T7" s="8"/>
      <c r="U7" s="8"/>
      <c r="V7" s="8"/>
      <c r="W7" s="8"/>
    </row>
    <row r="8" spans="2:23" ht="16.5" customHeight="1" x14ac:dyDescent="0.3">
      <c r="B8" s="26" t="s">
        <v>12</v>
      </c>
      <c r="C8" s="26"/>
      <c r="D8" s="26"/>
      <c r="E8" s="27" t="s">
        <v>21</v>
      </c>
      <c r="F8" s="27"/>
      <c r="G8" s="9"/>
      <c r="H8" s="9"/>
      <c r="I8" s="9"/>
      <c r="J8" s="9"/>
      <c r="K8" s="9"/>
      <c r="L8" s="9"/>
      <c r="M8" s="9"/>
      <c r="N8" s="9"/>
      <c r="O8" s="9"/>
      <c r="P8" s="9"/>
      <c r="Q8" s="9"/>
      <c r="R8" s="9"/>
      <c r="S8" s="9"/>
      <c r="T8" s="9"/>
      <c r="U8" s="9"/>
      <c r="V8" s="9"/>
      <c r="W8" s="9"/>
    </row>
    <row r="9" spans="2:23" ht="16.5" customHeight="1" x14ac:dyDescent="0.3">
      <c r="B9" s="26"/>
      <c r="C9" s="26"/>
      <c r="D9" s="26"/>
      <c r="E9" s="28" t="str">
        <f>"Omkostningsprocent: "&amp;SUM(G8:W8)*100&amp;"%"</f>
        <v>Omkostningsprocent: 0%</v>
      </c>
      <c r="F9" s="28"/>
    </row>
    <row r="10" spans="2:23" ht="16.5" customHeight="1" x14ac:dyDescent="0.3">
      <c r="B10" t="s">
        <v>13</v>
      </c>
      <c r="C10" t="s">
        <v>18</v>
      </c>
      <c r="D10" t="s">
        <v>19</v>
      </c>
      <c r="E10" t="s">
        <v>22</v>
      </c>
      <c r="F10" t="s">
        <v>23</v>
      </c>
      <c r="G10" t="s">
        <v>24</v>
      </c>
      <c r="H10" t="s">
        <v>27</v>
      </c>
      <c r="I10" t="s">
        <v>29</v>
      </c>
      <c r="J10" t="s">
        <v>31</v>
      </c>
      <c r="K10" t="s">
        <v>33</v>
      </c>
      <c r="L10" t="s">
        <v>35</v>
      </c>
      <c r="M10" t="s">
        <v>37</v>
      </c>
      <c r="N10" t="s">
        <v>39</v>
      </c>
      <c r="O10" t="s">
        <v>41</v>
      </c>
      <c r="P10" t="s">
        <v>43</v>
      </c>
      <c r="Q10" t="s">
        <v>45</v>
      </c>
      <c r="R10" t="s">
        <v>47</v>
      </c>
      <c r="S10" t="s">
        <v>49</v>
      </c>
      <c r="T10" t="s">
        <v>51</v>
      </c>
      <c r="U10" t="s">
        <v>52</v>
      </c>
      <c r="V10" t="s">
        <v>53</v>
      </c>
      <c r="W10" t="s">
        <v>54</v>
      </c>
    </row>
    <row r="11" spans="2:23" ht="16.5" customHeight="1" x14ac:dyDescent="0.3">
      <c r="D11" s="18" t="str">
        <f>(IF(SUM(Karakterer[[#This Row],[Kolonne6]:[Kolonne22]]),ROUND(SUMPRODUCT($G$8:$W$8,Karakterer[[#This Row],[Kolonne6]:[Kolonne22]]),2),""))</f>
        <v/>
      </c>
      <c r="E11" t="str">
        <f>IF(Karakterer[[#This Row],[Resultat]]&lt;&gt;"",HLOOKUP(Karakterer[[#This Row],[Resultat]],KARAKTERTABEL,2),"")</f>
        <v/>
      </c>
      <c r="F11" t="str">
        <f>IF(Karakterer[[#This Row],[Resultat]]&lt;&gt;"",HLOOKUP(Karakterer[[#This Row],[Resultat]],KARAKTERTABEL,3),"")</f>
        <v/>
      </c>
      <c r="G11" s="18"/>
      <c r="H11" s="18"/>
      <c r="I11" s="18"/>
      <c r="J11" s="18"/>
      <c r="K11" s="18"/>
      <c r="L11" s="18"/>
      <c r="M11" s="18"/>
      <c r="N11" s="18"/>
      <c r="O11" s="18"/>
      <c r="P11" s="18"/>
      <c r="Q11" s="18"/>
      <c r="R11" s="18"/>
      <c r="S11" s="18"/>
      <c r="T11" s="18"/>
      <c r="U11" s="18"/>
      <c r="V11" s="18"/>
      <c r="W11" s="18"/>
    </row>
    <row r="12" spans="2:23" ht="16.5" customHeight="1" x14ac:dyDescent="0.3">
      <c r="D12" s="18" t="str">
        <f>(IF(SUM(Karakterer[[#This Row],[Kolonne6]:[Kolonne22]]),ROUND(SUMPRODUCT($G$8:$W$8,Karakterer[[#This Row],[Kolonne6]:[Kolonne22]]),2),""))</f>
        <v/>
      </c>
      <c r="E12" t="str">
        <f>IF(Karakterer[[#This Row],[Resultat]]&lt;&gt;"",HLOOKUP(Karakterer[[#This Row],[Resultat]],KARAKTERTABEL,2),"")</f>
        <v/>
      </c>
      <c r="F12" t="str">
        <f>IF(Karakterer[[#This Row],[Resultat]]&lt;&gt;"",HLOOKUP(Karakterer[[#This Row],[Resultat]],KARAKTERTABEL,3),"")</f>
        <v/>
      </c>
      <c r="G12" s="18"/>
      <c r="H12" s="18"/>
      <c r="I12" s="18"/>
      <c r="J12" s="18"/>
      <c r="K12" s="18"/>
      <c r="L12" s="18"/>
      <c r="M12" s="18"/>
      <c r="N12" s="18"/>
      <c r="O12" s="18"/>
      <c r="P12" s="18"/>
      <c r="Q12" s="18"/>
      <c r="R12" s="18"/>
      <c r="S12" s="18"/>
      <c r="T12" s="18"/>
      <c r="U12" s="18"/>
      <c r="V12" s="18"/>
      <c r="W12" s="18"/>
    </row>
    <row r="13" spans="2:23" ht="16.5" customHeight="1" x14ac:dyDescent="0.3">
      <c r="D13" s="18" t="str">
        <f>(IF(SUM(Karakterer[[#This Row],[Kolonne6]:[Kolonne22]]),ROUND(SUMPRODUCT($G$8:$W$8,Karakterer[[#This Row],[Kolonne6]:[Kolonne22]]),2),""))</f>
        <v/>
      </c>
      <c r="E13" t="str">
        <f>IF(Karakterer[[#This Row],[Resultat]]&lt;&gt;"",HLOOKUP(Karakterer[[#This Row],[Resultat]],KARAKTERTABEL,2),"")</f>
        <v/>
      </c>
      <c r="F13" t="str">
        <f>IF(Karakterer[[#This Row],[Resultat]]&lt;&gt;"",HLOOKUP(Karakterer[[#This Row],[Resultat]],KARAKTERTABEL,3),"")</f>
        <v/>
      </c>
      <c r="G13" s="18"/>
      <c r="H13" s="18"/>
      <c r="I13" s="18"/>
      <c r="J13" s="18"/>
      <c r="K13" s="18"/>
      <c r="L13" s="18"/>
      <c r="M13" s="18"/>
      <c r="N13" s="18"/>
      <c r="O13" s="18"/>
      <c r="P13" s="18"/>
      <c r="Q13" s="18"/>
      <c r="R13" s="18"/>
      <c r="S13" s="18"/>
      <c r="T13" s="18"/>
      <c r="U13" s="18"/>
      <c r="V13" s="18"/>
      <c r="W13" s="18"/>
    </row>
    <row r="14" spans="2:23" ht="16.5" customHeight="1" x14ac:dyDescent="0.3">
      <c r="D14" s="18" t="str">
        <f>(IF(SUM(Karakterer[[#This Row],[Kolonne6]:[Kolonne22]]),ROUND(SUMPRODUCT($G$8:$W$8,Karakterer[[#This Row],[Kolonne6]:[Kolonne22]]),2),""))</f>
        <v/>
      </c>
      <c r="E14" t="str">
        <f>IF(Karakterer[[#This Row],[Resultat]]&lt;&gt;"",HLOOKUP(Karakterer[[#This Row],[Resultat]],KARAKTERTABEL,2),"")</f>
        <v/>
      </c>
      <c r="F14" t="str">
        <f>IF(Karakterer[[#This Row],[Resultat]]&lt;&gt;"",HLOOKUP(Karakterer[[#This Row],[Resultat]],KARAKTERTABEL,3),"")</f>
        <v/>
      </c>
      <c r="G14" s="18"/>
      <c r="H14" s="18"/>
      <c r="I14" s="18"/>
      <c r="J14" s="18"/>
      <c r="K14" s="18"/>
      <c r="L14" s="18"/>
      <c r="M14" s="18"/>
      <c r="N14" s="18"/>
      <c r="O14" s="18"/>
      <c r="P14" s="18"/>
      <c r="Q14" s="18"/>
      <c r="R14" s="18"/>
      <c r="S14" s="18"/>
      <c r="T14" s="18"/>
      <c r="U14" s="18"/>
      <c r="V14" s="18"/>
      <c r="W14" s="18"/>
    </row>
    <row r="15" spans="2:23" ht="16.5" customHeight="1" x14ac:dyDescent="0.3">
      <c r="D15" s="18" t="str">
        <f>(IF(SUM(Karakterer[[#This Row],[Kolonne6]:[Kolonne22]]),ROUND(SUMPRODUCT($G$8:$W$8,Karakterer[[#This Row],[Kolonne6]:[Kolonne22]]),2),""))</f>
        <v/>
      </c>
      <c r="E15" t="str">
        <f>IF(Karakterer[[#This Row],[Resultat]]&lt;&gt;"",HLOOKUP(Karakterer[[#This Row],[Resultat]],KARAKTERTABEL,2),"")</f>
        <v/>
      </c>
      <c r="F15" t="str">
        <f>IF(Karakterer[[#This Row],[Resultat]]&lt;&gt;"",HLOOKUP(Karakterer[[#This Row],[Resultat]],KARAKTERTABEL,3),"")</f>
        <v/>
      </c>
      <c r="G15" s="18"/>
      <c r="H15" s="18"/>
      <c r="I15" s="18"/>
      <c r="J15" s="18"/>
      <c r="K15" s="18"/>
      <c r="L15" s="18"/>
      <c r="M15" s="18"/>
      <c r="N15" s="18"/>
      <c r="O15" s="18"/>
      <c r="P15" s="18"/>
      <c r="Q15" s="18"/>
      <c r="R15" s="18"/>
      <c r="S15" s="18"/>
      <c r="T15" s="18"/>
      <c r="U15" s="18"/>
      <c r="V15" s="18"/>
      <c r="W15" s="18"/>
    </row>
    <row r="16" spans="2:23" ht="16.5" customHeight="1" x14ac:dyDescent="0.3">
      <c r="B16" s="24"/>
      <c r="C16" s="24"/>
      <c r="D16" s="24"/>
      <c r="E16" s="24"/>
      <c r="F16" s="24"/>
    </row>
    <row r="17" spans="2:23" ht="16.5" customHeight="1" x14ac:dyDescent="0.3">
      <c r="B17" s="19" t="s">
        <v>14</v>
      </c>
      <c r="C17" s="20"/>
      <c r="D17" s="10" t="s">
        <v>19</v>
      </c>
      <c r="E17" s="10" t="s">
        <v>22</v>
      </c>
      <c r="F17" s="10" t="s">
        <v>23</v>
      </c>
      <c r="G17" t="s">
        <v>25</v>
      </c>
      <c r="H17" t="s">
        <v>25</v>
      </c>
      <c r="I17" t="s">
        <v>25</v>
      </c>
      <c r="J17" t="s">
        <v>25</v>
      </c>
      <c r="K17" t="s">
        <v>25</v>
      </c>
      <c r="L17" t="s">
        <v>25</v>
      </c>
      <c r="M17" t="s">
        <v>25</v>
      </c>
      <c r="N17" t="s">
        <v>25</v>
      </c>
      <c r="O17" t="s">
        <v>25</v>
      </c>
      <c r="P17" t="s">
        <v>25</v>
      </c>
      <c r="Q17" t="s">
        <v>25</v>
      </c>
    </row>
    <row r="18" spans="2:23" ht="16.5" customHeight="1" x14ac:dyDescent="0.3">
      <c r="B18" s="21" t="s">
        <v>15</v>
      </c>
      <c r="C18" s="21"/>
      <c r="D18" s="12">
        <f>IFERROR(AVERAGE(Karakterer[[#All],[Resultat]]),0)</f>
        <v>0</v>
      </c>
      <c r="E18" s="11" t="str">
        <f>IFERROR(HLOOKUP(D18,KARAKTERTABEL,2),"")</f>
        <v>F</v>
      </c>
      <c r="F18" s="11">
        <f>IFERROR(AVERAGE(Karakterer[[#All],[Karaktergennemsnit]]),0)</f>
        <v>0</v>
      </c>
      <c r="G18" t="s">
        <v>25</v>
      </c>
      <c r="H18" t="s">
        <v>25</v>
      </c>
      <c r="I18" t="s">
        <v>25</v>
      </c>
      <c r="J18" t="s">
        <v>25</v>
      </c>
      <c r="K18" t="s">
        <v>25</v>
      </c>
      <c r="L18" t="s">
        <v>25</v>
      </c>
      <c r="M18" t="s">
        <v>25</v>
      </c>
      <c r="N18" t="s">
        <v>25</v>
      </c>
      <c r="O18" t="s">
        <v>25</v>
      </c>
      <c r="P18" t="s">
        <v>25</v>
      </c>
      <c r="Q18" t="s">
        <v>25</v>
      </c>
      <c r="R18" t="s">
        <v>25</v>
      </c>
      <c r="S18" t="s">
        <v>25</v>
      </c>
      <c r="T18" t="s">
        <v>25</v>
      </c>
      <c r="U18" t="s">
        <v>25</v>
      </c>
      <c r="V18" t="s">
        <v>25</v>
      </c>
      <c r="W18" t="s">
        <v>25</v>
      </c>
    </row>
    <row r="19" spans="2:23" ht="16.5" customHeight="1" x14ac:dyDescent="0.3">
      <c r="B19" s="22" t="s">
        <v>16</v>
      </c>
      <c r="C19" s="22"/>
      <c r="D19" s="14">
        <f>IFERROR(MAX(Karakterer[[#All],[Resultat]]),0)</f>
        <v>0</v>
      </c>
      <c r="E19" s="13" t="str">
        <f>IFERROR(HLOOKUP(D19,KARAKTERTABEL,2),"")</f>
        <v>F</v>
      </c>
      <c r="F19" s="13">
        <f>IFERROR(MAX(Karakterer[[#All],[Karaktergennemsnit]]),0)</f>
        <v>0</v>
      </c>
      <c r="G19" t="s">
        <v>25</v>
      </c>
      <c r="H19" t="s">
        <v>25</v>
      </c>
      <c r="I19" t="s">
        <v>25</v>
      </c>
      <c r="J19" t="s">
        <v>25</v>
      </c>
      <c r="K19" t="s">
        <v>25</v>
      </c>
      <c r="L19" t="s">
        <v>25</v>
      </c>
      <c r="M19" t="s">
        <v>25</v>
      </c>
      <c r="N19" t="s">
        <v>25</v>
      </c>
      <c r="O19" t="s">
        <v>25</v>
      </c>
      <c r="P19" t="s">
        <v>25</v>
      </c>
      <c r="Q19" t="s">
        <v>25</v>
      </c>
      <c r="R19" t="s">
        <v>25</v>
      </c>
      <c r="S19" t="s">
        <v>25</v>
      </c>
      <c r="T19" t="s">
        <v>25</v>
      </c>
      <c r="U19" t="s">
        <v>25</v>
      </c>
      <c r="V19" t="s">
        <v>25</v>
      </c>
      <c r="W19" t="s">
        <v>25</v>
      </c>
    </row>
    <row r="20" spans="2:23" ht="16.5" customHeight="1" x14ac:dyDescent="0.3">
      <c r="B20" s="23" t="s">
        <v>17</v>
      </c>
      <c r="C20" s="23"/>
      <c r="D20" s="12">
        <f>IFERROR(MIN(Karakterer[[#All],[Resultat]]),0)</f>
        <v>0</v>
      </c>
      <c r="E20" s="11" t="str">
        <f>IFERROR(HLOOKUP(D20,KARAKTERTABEL,2),"")</f>
        <v>F</v>
      </c>
      <c r="F20" s="11">
        <f>IFERROR(MIN(Karakterer[[#All],[Karaktergennemsnit]]),0)</f>
        <v>0</v>
      </c>
      <c r="G20" t="s">
        <v>25</v>
      </c>
      <c r="H20" t="s">
        <v>25</v>
      </c>
      <c r="I20" t="s">
        <v>25</v>
      </c>
      <c r="J20" t="s">
        <v>25</v>
      </c>
      <c r="K20" t="s">
        <v>25</v>
      </c>
      <c r="L20" t="s">
        <v>25</v>
      </c>
      <c r="M20" t="s">
        <v>25</v>
      </c>
      <c r="N20" t="s">
        <v>25</v>
      </c>
      <c r="O20" t="s">
        <v>25</v>
      </c>
      <c r="P20" t="s">
        <v>25</v>
      </c>
      <c r="Q20" t="s">
        <v>25</v>
      </c>
      <c r="R20" t="s">
        <v>25</v>
      </c>
      <c r="S20" t="s">
        <v>25</v>
      </c>
      <c r="T20" t="s">
        <v>25</v>
      </c>
      <c r="U20" t="s">
        <v>25</v>
      </c>
      <c r="V20" t="s">
        <v>25</v>
      </c>
      <c r="W20" t="s">
        <v>25</v>
      </c>
    </row>
  </sheetData>
  <mergeCells count="11">
    <mergeCell ref="B6:F6"/>
    <mergeCell ref="B7:D7"/>
    <mergeCell ref="B8:D9"/>
    <mergeCell ref="E7:F7"/>
    <mergeCell ref="E8:F8"/>
    <mergeCell ref="E9:F9"/>
    <mergeCell ref="B17:C17"/>
    <mergeCell ref="B18:C18"/>
    <mergeCell ref="B19:C19"/>
    <mergeCell ref="B20:C20"/>
    <mergeCell ref="B16:F16"/>
  </mergeCells>
  <phoneticPr fontId="0" type="noConversion"/>
  <dataValidations xWindow="914" yWindow="513" count="22">
    <dataValidation allowBlank="1" showInputMessage="1" showErrorMessage="1" prompt="Opret en lærerkarakterbog baseret på procent i dette regneark. Angiv skolens navn i celle B1, oplysninger om de studerende i tabellen Karakter og point, karakter og karaktergennemsnit i cellerne G3 til T5" sqref="A1"/>
    <dataValidation allowBlank="1" showInputMessage="1" showErrorMessage="1" prompt="Angiv skolens navn i denne celle, lærer- og kursusoplysninger i celle B6 til B8, og oplysninger om opgaven i celle E7 og E8. Den samlede procentdel beregnes automatisk i celle E9" sqref="B1"/>
    <dataValidation allowBlank="1" showInputMessage="1" showErrorMessage="1" prompt="Angiv lærerens navn i denne celle" sqref="B6"/>
    <dataValidation allowBlank="1" showInputMessage="1" showErrorMessage="1" prompt="Angiv klasse- eller projektnavnet i denne celle" sqref="B7"/>
    <dataValidation allowBlank="1" showInputMessage="1" showErrorMessage="1" prompt="Angiv år eller semester eller kvartal i denne celle" sqref="B8"/>
    <dataValidation allowBlank="1" showInputMessage="1" showErrorMessage="1" prompt="Resultat beregnes automatisk i denne kolonne under denne overskrift. Resultatet er ikke gyldigt indtil 100 procent af tests og opgaver er fuldførte." sqref="D10"/>
    <dataValidation allowBlank="1" showInputMessage="1" showErrorMessage="1" prompt="Bogstavkarakter beregnes automatisk i denne kolonne under denne overskrift. Senere karakter er ikke gyldig, indtil 100 procent af tests og opgaver er blevet fuldført." sqref="E10"/>
    <dataValidation allowBlank="1" showInputMessage="1" showErrorMessage="1" prompt="Karaktergennemsnittet beregnes automatisk i denne kolonne under denne overskrift. Karaktergennemsnittet er ikke gyldigt, indtil 100 procent af tests og opgaver er blevet fuldført." sqref="F10"/>
    <dataValidation allowBlank="1" showInputMessage="1" showErrorMessage="1" prompt="Angiv point i denne række fra celle H3 til T3" sqref="G3"/>
    <dataValidation allowBlank="1" showInputMessage="1" showErrorMessage="1" prompt="Angiv bogstavkarakter i denne række fra celle H4 til T4" sqref="G4"/>
    <dataValidation allowBlank="1" showInputMessage="1" showErrorMessage="1" prompt="Angiv karaktergennemsnit i denne række fra celle H5 til T5" sqref="G5"/>
    <dataValidation allowBlank="1" showInputMessage="1" showErrorMessage="1" prompt="Den samlede procentdel beregnes automatisk i denne celle. Angiv oplysninger i tabellen, der starter i celle B10" sqref="E9:F9"/>
    <dataValidation allowBlank="1" showInputMessage="1" showErrorMessage="1" prompt="Titler til klasseoversigt er i denne kolonne under denne overskrift, celle B18 til B20" sqref="B17"/>
    <dataValidation allowBlank="1" showInputMessage="1" showErrorMessage="1" prompt="Point opdateres automatisk i denne kolonne under denne overskrift fra celle D18 til D20" sqref="D17"/>
    <dataValidation allowBlank="1" showInputMessage="1" showErrorMessage="1" prompt="Bogstavkarakter opdateres automatisk i denne kolonne under denne overskrift fra celle E18 til E20" sqref="E17"/>
    <dataValidation allowBlank="1" showInputMessage="1" showErrorMessage="1" prompt="Karaktergennemsnit opdateres automatisk i denne kolonne under denne overskrift fra celle F18 til F20" sqref="F17"/>
    <dataValidation allowBlank="1" showInputMessage="1" showErrorMessage="1" prompt="Gennemsnit og de højeste og laveste resultater opdateres automatisk i cellerne nedenfor" sqref="B16:F16"/>
    <dataValidation allowBlank="1" showInputMessage="1" showErrorMessage="1" prompt="Angiv den studerendes navn i denne kolonne under denne overskrift" sqref="B10"/>
    <dataValidation allowBlank="1" showInputMessage="1" showErrorMessage="1" prompt="Angiv elev-id i denne kolonne under denne overskrift" sqref="C10"/>
    <dataValidation allowBlank="1" showInputMessage="1" showErrorMessage="1" prompt="Angiv opgave- eller testnavn i cellerne til højre fra celle G7 til W7. Angiv de samme opgave- eller testnavne som kolonneoverskrifterne i kolonne G til W i tabellen, der starter i celle B10" sqref="E7:F7"/>
    <dataValidation allowBlank="1" showInputMessage="1" showErrorMessage="1" prompt="Angiv en procentdel i cellerne til højre fra G8 til W8 for opgaver, der er angivet i cellerne ovenfor. Procent bør udgøre 100 procent i alt" sqref="E8:F8"/>
    <dataValidation allowBlank="1" showInputMessage="1" showErrorMessage="1" prompt="Tilpas kolonneoverskrifter med opgave- eller testnavnene, du har angivet i celle G7 til W7 samt oplysninger i denne kolonne under denne overskrift" sqref="G10:W10"/>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FA499A-7F32-41B4-9793-963785032A8E}">
  <ds:schemaRefs>
    <ds:schemaRef ds:uri="http://schemas.microsoft.com/sharepoint/v3/contenttype/forms"/>
  </ds:schemaRefs>
</ds:datastoreItem>
</file>

<file path=customXml/itemProps2.xml><?xml version="1.0" encoding="utf-8"?>
<ds:datastoreItem xmlns:ds="http://schemas.openxmlformats.org/officeDocument/2006/customXml" ds:itemID="{58C6637C-73AB-4DC0-BA2A-AD08715EC7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25850DB-005B-4D51-BDD8-F8850E011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Regneark</vt:lpstr>
      </vt:variant>
      <vt:variant>
        <vt:i4>2</vt:i4>
      </vt:variant>
      <vt:variant>
        <vt:lpstr>Navngivne områder</vt:lpstr>
      </vt:variant>
      <vt:variant>
        <vt:i4>5</vt:i4>
      </vt:variant>
    </vt:vector>
  </HeadingPairs>
  <TitlesOfParts>
    <vt:vector size="7" baseType="lpstr">
      <vt:lpstr>SÅDAN BRUGER DU PROJEKTMAPPEN</vt:lpstr>
      <vt:lpstr>KARAKTERBOG</vt:lpstr>
      <vt:lpstr>KARAKTERTABEL</vt:lpstr>
      <vt:lpstr>RækkeTitelOmråde1..T5</vt:lpstr>
      <vt:lpstr>RækkeTitelOmråde2..W8</vt:lpstr>
      <vt:lpstr>Titel1</vt:lpstr>
      <vt:lpstr>TitelOmråde1..F20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2018-12-01T19:03:31Z</dcterms:created>
  <dcterms:modified xsi:type="dcterms:W3CDTF">2019-01-29T08:13:30Z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