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 codeName="ThisWorkbook"/>
  <xr:revisionPtr revIDLastSave="0" documentId="13_ncr:1_{5FD54F64-7D5B-41ED-8369-34C4CE0C9C49}" xr6:coauthVersionLast="34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Faktura" sheetId="1" r:id="rId1"/>
    <sheet name="Firmakonfiguration" sheetId="2" r:id="rId2"/>
  </sheets>
  <definedNames>
    <definedName name="Fakturanummervisning">Faktura!$C$1</definedName>
    <definedName name="Fakturatotal">Faktura!$E$27</definedName>
    <definedName name="Firmakonfiguration_Adresselinje1">INDEX(Firmakonfiguration[VÆRDI],MATCH("Adresselinje 1",Firmakonfiguration[FAKTURERENDE FIRMAS OPLYSNINGER],0))</definedName>
    <definedName name="Firmakonfiguration_Adresselinje2">INDEX(Firmakonfiguration[VÆRDI],MATCH("Adresselinje 2",Firmakonfiguration[FAKTURERENDE FIRMAS OPLYSNINGER],0))</definedName>
    <definedName name="Firmakonfiguration_Adresselinje3">INDEX(Firmakonfiguration[VÆRDI],MATCH("Adresselinje 3",Firmakonfiguration[FAKTURERENDE FIRMAS OPLYSNINGER],0))</definedName>
    <definedName name="Firmakonfiguration_Adresselinje4">INDEX(Firmakonfiguration[VÆRDI],MATCH("Adresselinje 4",Firmakonfiguration[FAKTURERENDE FIRMAS OPLYSNINGER],0))</definedName>
    <definedName name="Firmakonfiguration_Adresselinje5">INDEX(Firmakonfiguration[VÆRDI],MATCH("Adresselinje 5",Firmakonfiguration[FAKTURERENDE FIRMAS OPLYSNINGER],0))</definedName>
    <definedName name="Firmakonfiguration_Bankadresse">INDEX(Firmakonfiguration[VÆRDI],MATCH("Bankadresse",Firmakonfiguration[FAKTURERENDE FIRMAS OPLYSNINGER],0))</definedName>
    <definedName name="Firmakonfiguration_Bankkonto">INDEX(Firmakonfiguration[VÆRDI],MATCH("Kontonummer",Firmakonfiguration[FAKTURERENDE FIRMAS OPLYSNINGER],0))</definedName>
    <definedName name="Firmakonfiguration_Bankmodtagernavn">INDEX(Firmakonfiguration[VÆRDI],MATCH("Navn på modtager ved bankoverførsel",Firmakonfiguration[FAKTURERENDE FIRMAS OPLYSNINGER],0))</definedName>
    <definedName name="Firmakonfiguration_Banknavn">INDEX(Firmakonfiguration[VÆRDI],MATCH("Navn på bank",Firmakonfiguration[FAKTURERENDE FIRMAS OPLYSNINGER],0))</definedName>
    <definedName name="Firmakonfiguration_Bankregistrering">INDEX(Firmakonfiguration[VÆRDI],MATCH("Registreringsnummer (SWIFT-kode)",Firmakonfiguration[FAKTURERENDE FIRMAS OPLYSNINGER],0))</definedName>
    <definedName name="Firmakonfiguration_Checkmodtager">INDEX(Firmakonfiguration[VÆRDI],MATCH("Udsted checks til",Firmakonfiguration[FAKTURERENDE FIRMAS OPLYSNINGER],0))</definedName>
    <definedName name="Firmakonfiguration_Dinfax">INDEX(Firmakonfiguration[VÆRDI],MATCH("Fax",Firmakonfiguration[FAKTURERENDE FIRMAS OPLYSNINGER],0))</definedName>
    <definedName name="Firmakonfiguration_Dinmail">INDEX(Firmakonfiguration[VÆRDI],MATCH("Mail",Firmakonfiguration[FAKTURERENDE FIRMAS OPLYSNINGER],0))</definedName>
    <definedName name="Firmakonfiguration_Dintelefon">INDEX(Firmakonfiguration[VÆRDI],MATCH("Telefon",Firmakonfiguration[FAKTURERENDE FIRMAS OPLYSNINGER],0))</definedName>
    <definedName name="Firmakonfiguration_DinURL">INDEX(Firmakonfiguration[VÆRDI],MATCH("Websted",Firmakonfiguration[FAKTURERENDE FIRMAS OPLYSNINGER],0))</definedName>
    <definedName name="Firmakonfiguration_Dinvalutaforkortelse">INDEX(Firmakonfiguration[VÆRDI],MATCH("Valutaforkortelse",Firmakonfiguration[FAKTURERENDE FIRMAS OPLYSNINGER],0))</definedName>
    <definedName name="Firmakonfiguration_Ditfirmanavn">INDEX(Firmakonfiguration[VÆRDI],MATCH("Firmanavn",Firmakonfiguration[FAKTURERENDE FIRMAS OPLYSNINGER],0))</definedName>
    <definedName name="Firmakonfiguration_Ditnavn">INDEX(Firmakonfiguration[VÆRDI],MATCH("Your Name",Firmakonfiguration[FAKTURERENDE FIRMAS OPLYSNINGER],0))</definedName>
    <definedName name="Kolonnetitel1">FakturaOplysninger[[#Headers],[ANTAL]]</definedName>
    <definedName name="Kolonnetitelområde1..B7.1">Faktura!$B$4</definedName>
    <definedName name="Kolonnetitelområde2..D6.1">Faktura!$D$4</definedName>
    <definedName name="_xlnm.Print_Titles" localSheetId="0">Faktura!$8:$8</definedName>
    <definedName name="_xlnm.Print_Titles" localSheetId="1">Firmakonfiguration!$2:$2</definedName>
    <definedName name="RækkeTitelOmråde1..C3">Faktura!$B$3</definedName>
    <definedName name="Titel2">Firmakonfiguration[[#Headers],[FAKTURERENDE FIRMAS OPLYSNINGER]]</definedName>
  </definedNames>
  <calcPr calcId="179017"/>
</workbook>
</file>

<file path=xl/calcChain.xml><?xml version="1.0" encoding="utf-8"?>
<calcChain xmlns="http://schemas.openxmlformats.org/spreadsheetml/2006/main">
  <c r="B27" i="1" l="1"/>
  <c r="B35" i="1" l="1"/>
  <c r="E33" i="1"/>
  <c r="E32" i="1"/>
  <c r="E31" i="1"/>
  <c r="E30" i="1"/>
  <c r="C34" i="1"/>
  <c r="C33" i="1"/>
  <c r="C32" i="1"/>
  <c r="C31" i="1"/>
  <c r="C30" i="1"/>
  <c r="C29" i="1"/>
  <c r="C3" i="1" l="1"/>
  <c r="E34" i="1" l="1"/>
  <c r="B2" i="1" l="1"/>
  <c r="E11" i="1" l="1"/>
  <c r="E9" i="1" l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9" i="1" l="1"/>
  <c r="E25" i="1" l="1"/>
  <c r="E27" i="1" l="1"/>
  <c r="D2" i="1" s="1"/>
</calcChain>
</file>

<file path=xl/sharedStrings.xml><?xml version="1.0" encoding="utf-8"?>
<sst xmlns="http://schemas.openxmlformats.org/spreadsheetml/2006/main" count="65" uniqueCount="60">
  <si>
    <t>FAKTURA</t>
  </si>
  <si>
    <t>BETALINGSFRIST:</t>
  </si>
  <si>
    <t>KIM ABERCROMBIE</t>
  </si>
  <si>
    <t>Fabrikam, Inc.</t>
  </si>
  <si>
    <t>1234 First Street</t>
  </si>
  <si>
    <t>Forest,  OR 12345</t>
  </si>
  <si>
    <t>ANTAL</t>
  </si>
  <si>
    <t>Rabat</t>
  </si>
  <si>
    <t>Netto samlet</t>
  </si>
  <si>
    <t>Moms</t>
  </si>
  <si>
    <t>BETALINGSOPLYSNINGER</t>
  </si>
  <si>
    <t>Navn på modtager:</t>
  </si>
  <si>
    <t>Navn på bank:</t>
  </si>
  <si>
    <t>Bankadresse:</t>
  </si>
  <si>
    <t>Kontonummer:</t>
  </si>
  <si>
    <t>Registreringsnummer (SWIFT-kode)</t>
  </si>
  <si>
    <t>Betalingsreference:</t>
  </si>
  <si>
    <t>0005</t>
  </si>
  <si>
    <t>OPLYSNINGER</t>
  </si>
  <si>
    <t>Widgets</t>
  </si>
  <si>
    <t>Vaskemaskiner</t>
  </si>
  <si>
    <t>ADVENTURE WORKS</t>
  </si>
  <si>
    <t>23456 Maple Street</t>
  </si>
  <si>
    <t>Orange Grove, CA 09876</t>
  </si>
  <si>
    <t>ENHEDSPRIS</t>
  </si>
  <si>
    <t>LINJETOTAL</t>
  </si>
  <si>
    <t>ANDRE OPLYSNINGER</t>
  </si>
  <si>
    <t xml:space="preserve"> </t>
  </si>
  <si>
    <t>Firmakonfiguration</t>
  </si>
  <si>
    <t>FIRMAKONFIGURATION</t>
  </si>
  <si>
    <t>FAKTURERENDE FIRMAS OPLYSNINGER</t>
  </si>
  <si>
    <t>Navn</t>
  </si>
  <si>
    <t>Firmanavn</t>
  </si>
  <si>
    <t>Adresselinje 1</t>
  </si>
  <si>
    <t>Adresselinje 2</t>
  </si>
  <si>
    <t>Adresselinje 3</t>
  </si>
  <si>
    <t>Adresselinje 4</t>
  </si>
  <si>
    <t>Adresselinje 5</t>
  </si>
  <si>
    <t>Telefon</t>
  </si>
  <si>
    <t>Fax</t>
  </si>
  <si>
    <t>Websted</t>
  </si>
  <si>
    <t>Mail</t>
  </si>
  <si>
    <t>Valutaforkortelse</t>
  </si>
  <si>
    <t>Navn på modtager ved bankoverførsel</t>
  </si>
  <si>
    <t>Navn på bank</t>
  </si>
  <si>
    <t>Bankadresse</t>
  </si>
  <si>
    <t>Kontonummer</t>
  </si>
  <si>
    <t>Udsted checks til</t>
  </si>
  <si>
    <t>VÆRDI</t>
  </si>
  <si>
    <t>Greg Akselrod</t>
  </si>
  <si>
    <t>425-555-0150</t>
  </si>
  <si>
    <t>425-555-0151</t>
  </si>
  <si>
    <t>Adventure-Works.com</t>
  </si>
  <si>
    <t>Accounting@Adventure-Works.com</t>
  </si>
  <si>
    <t>Adventure Works</t>
  </si>
  <si>
    <t>Woodgrove Bank</t>
  </si>
  <si>
    <t>234 Main St. Orange Grove, CA 09876</t>
  </si>
  <si>
    <t>Faktura</t>
  </si>
  <si>
    <t>Registreringsnummer (SWIFT-kode):</t>
  </si>
  <si>
    <t>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</si>
</sst>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&quot;$&quot;#,##0.00;;\-"/>
    <numFmt numFmtId="165" formatCode="#,##0.00;;"/>
    <numFmt numFmtId="166" formatCode="General;;"/>
    <numFmt numFmtId="167" formatCode="dd\ mmmm\ yyyy"/>
    <numFmt numFmtId="168" formatCode="[&lt;=9999999]###\-####;\(###\)\ ###\-####"/>
    <numFmt numFmtId="169" formatCode="d\ mmmm\ yyyy"/>
    <numFmt numFmtId="170" formatCode="#,##0.00\ [$kr.-406]"/>
    <numFmt numFmtId="171" formatCode="##\ ##\ ##\ ##"/>
  </numFmts>
  <fonts count="12" x14ac:knownFonts="1">
    <font>
      <sz val="11"/>
      <color theme="3"/>
      <name val="Verdana"/>
      <family val="2"/>
      <scheme val="minor"/>
    </font>
    <font>
      <sz val="11"/>
      <name val="Verdana"/>
      <family val="2"/>
      <scheme val="minor"/>
    </font>
    <font>
      <sz val="20"/>
      <name val="Sylfaen"/>
      <family val="2"/>
      <scheme val="major"/>
    </font>
    <font>
      <sz val="11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color theme="1"/>
      <name val="Sylfaen"/>
      <family val="1"/>
      <scheme val="major"/>
    </font>
    <font>
      <sz val="20"/>
      <color theme="4" tint="-0.24994659260841701"/>
      <name val="Sylfaen"/>
      <family val="1"/>
      <scheme val="major"/>
    </font>
    <font>
      <sz val="22"/>
      <color theme="4" tint="-0.24994659260841701"/>
      <name val="Verdana"/>
      <family val="2"/>
      <scheme val="minor"/>
    </font>
    <font>
      <sz val="11"/>
      <color theme="4" tint="-0.2499465926084170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2">
    <xf numFmtId="0" fontId="0" fillId="0" borderId="0" applyFill="0" applyBorder="0">
      <alignment horizontal="left" vertical="center"/>
    </xf>
    <xf numFmtId="0" fontId="2" fillId="0" borderId="2" applyNumberFormat="0" applyFill="0" applyProtection="0"/>
    <xf numFmtId="0" fontId="4" fillId="0" borderId="0" applyNumberFormat="0" applyFill="0" applyAlignment="0" applyProtection="0"/>
    <xf numFmtId="0" fontId="4" fillId="0" borderId="8" applyNumberFormat="0" applyFill="0" applyProtection="0"/>
    <xf numFmtId="0" fontId="9" fillId="0" borderId="9" applyNumberFormat="0" applyFill="0" applyProtection="0">
      <alignment horizontal="right" vertical="center" indent="1"/>
    </xf>
    <xf numFmtId="0" fontId="5" fillId="0" borderId="4" applyNumberFormat="0" applyFill="0" applyProtection="0"/>
    <xf numFmtId="167" fontId="1" fillId="0" borderId="6">
      <alignment horizontal="left" vertical="center"/>
    </xf>
    <xf numFmtId="0" fontId="7" fillId="0" borderId="2"/>
    <xf numFmtId="0" fontId="8" fillId="0" borderId="0" applyFill="0" applyBorder="0">
      <alignment horizontal="right" vertical="center" indent="1"/>
    </xf>
    <xf numFmtId="0" fontId="3" fillId="0" borderId="0" applyNumberFormat="0" applyFont="0" applyFill="0" applyBorder="0">
      <alignment horizontal="right" vertical="center" wrapText="1"/>
    </xf>
    <xf numFmtId="164" fontId="3" fillId="0" borderId="0" applyFont="0" applyFill="0" applyBorder="0" applyAlignment="0" applyProtection="0"/>
    <xf numFmtId="0" fontId="5" fillId="0" borderId="0" applyNumberFormat="0" applyFill="0" applyBorder="0">
      <alignment horizontal="right" wrapText="1"/>
    </xf>
    <xf numFmtId="168" fontId="3" fillId="0" borderId="0" applyFont="0" applyFill="0" applyBorder="0" applyAlignment="0">
      <alignment horizontal="left" vertical="center"/>
      <protection locked="0"/>
    </xf>
    <xf numFmtId="0" fontId="6" fillId="0" borderId="0">
      <alignment horizontal="left" vertical="center"/>
    </xf>
    <xf numFmtId="169" fontId="11" fillId="0" borderId="0">
      <alignment horizontal="left" vertical="center" wrapText="1"/>
    </xf>
    <xf numFmtId="0" fontId="10" fillId="0" borderId="4" applyNumberFormat="0" applyFill="0" applyAlignment="0" applyProtection="0">
      <alignment horizontal="left" vertical="center" wrapText="1"/>
    </xf>
    <xf numFmtId="0" fontId="10" fillId="0" borderId="4" applyNumberFormat="0" applyFill="0" applyAlignment="0" applyProtection="0">
      <alignment horizontal="left" vertical="center" wrapText="1"/>
    </xf>
    <xf numFmtId="165" fontId="3" fillId="0" borderId="0" applyFont="0" applyFill="0" applyBorder="0" applyAlignment="0" applyProtection="0"/>
    <xf numFmtId="0" fontId="3" fillId="0" borderId="0" applyNumberFormat="0" applyFont="0" applyFill="0" applyBorder="0">
      <alignment horizontal="left" vertical="top"/>
    </xf>
    <xf numFmtId="166" fontId="3" fillId="0" borderId="0">
      <alignment horizontal="left" vertical="center" indent="1"/>
    </xf>
    <xf numFmtId="0" fontId="3" fillId="0" borderId="0" applyNumberFormat="0" applyFont="0" applyFill="0" applyAlignment="0">
      <alignment horizontal="left" vertical="center"/>
    </xf>
    <xf numFmtId="0" fontId="3" fillId="0" borderId="2" applyNumberFormat="0" applyFont="0" applyFill="0" applyAlignment="0">
      <alignment horizontal="left"/>
    </xf>
  </cellStyleXfs>
  <cellXfs count="42">
    <xf numFmtId="0" fontId="0" fillId="0" borderId="0" xfId="0">
      <alignment horizontal="left" vertical="center"/>
    </xf>
    <xf numFmtId="0" fontId="0" fillId="0" borderId="0" xfId="0" applyProtection="1">
      <alignment horizontal="left" vertical="center"/>
    </xf>
    <xf numFmtId="0" fontId="0" fillId="0" borderId="0" xfId="9" applyFont="1" applyProtection="1">
      <alignment horizontal="right" vertical="center" wrapText="1"/>
    </xf>
    <xf numFmtId="0" fontId="2" fillId="0" borderId="2" xfId="1" applyFill="1" applyProtection="1"/>
    <xf numFmtId="0" fontId="7" fillId="0" borderId="2" xfId="7" applyProtection="1"/>
    <xf numFmtId="0" fontId="2" fillId="0" borderId="2" xfId="1" quotePrefix="1" applyFill="1" applyProtection="1"/>
    <xf numFmtId="0" fontId="0" fillId="0" borderId="2" xfId="0" applyBorder="1" applyProtection="1">
      <alignment horizontal="left" vertical="center"/>
    </xf>
    <xf numFmtId="0" fontId="4" fillId="0" borderId="0" xfId="2" applyFill="1" applyAlignment="1" applyProtection="1">
      <alignment vertical="center"/>
    </xf>
    <xf numFmtId="169" fontId="11" fillId="0" borderId="5" xfId="14" applyBorder="1" applyProtection="1">
      <alignment horizontal="left" vertical="center" wrapText="1"/>
    </xf>
    <xf numFmtId="0" fontId="4" fillId="0" borderId="8" xfId="3" applyFill="1" applyProtection="1"/>
    <xf numFmtId="0" fontId="0" fillId="0" borderId="0" xfId="18" applyFo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9" applyFont="1" applyAlignment="1" applyProtection="1">
      <alignment horizontal="right" vertical="top" wrapText="1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ill="1" applyBorder="1" applyProtection="1">
      <alignment horizontal="left" vertical="center"/>
    </xf>
    <xf numFmtId="166" fontId="3" fillId="0" borderId="0" xfId="19" applyProtection="1">
      <alignment horizontal="left" vertical="center" indent="1"/>
    </xf>
    <xf numFmtId="166" fontId="0" fillId="0" borderId="0" xfId="0" applyNumberFormat="1" applyFont="1" applyFill="1" applyBorder="1" applyAlignment="1" applyProtection="1">
      <alignment horizontal="left" vertical="center" indent="1"/>
    </xf>
    <xf numFmtId="165" fontId="0" fillId="0" borderId="0" xfId="17" applyFont="1" applyFill="1" applyBorder="1" applyAlignment="1" applyProtection="1">
      <alignment horizontal="right" vertical="center" indent="1"/>
    </xf>
    <xf numFmtId="0" fontId="5" fillId="0" borderId="4" xfId="5" applyFill="1" applyProtection="1"/>
    <xf numFmtId="0" fontId="5" fillId="0" borderId="4" xfId="11" applyFill="1" applyBorder="1" applyProtection="1">
      <alignment horizontal="right" wrapText="1"/>
    </xf>
    <xf numFmtId="0" fontId="1" fillId="0" borderId="0" xfId="0" applyFont="1" applyFill="1" applyProtection="1">
      <alignment horizontal="left" vertical="center"/>
    </xf>
    <xf numFmtId="0" fontId="0" fillId="0" borderId="0" xfId="0" applyFill="1" applyProtection="1">
      <alignment horizontal="left" vertical="center"/>
    </xf>
    <xf numFmtId="0" fontId="6" fillId="0" borderId="0" xfId="13" applyProtection="1">
      <alignment horizontal="left" vertical="center"/>
    </xf>
    <xf numFmtId="0" fontId="10" fillId="0" borderId="4" xfId="15" applyFill="1" applyAlignment="1" applyProtection="1">
      <alignment horizontal="left" vertical="center"/>
    </xf>
    <xf numFmtId="0" fontId="4" fillId="0" borderId="0" xfId="20" applyFont="1" applyFill="1" applyAlignment="1" applyProtection="1">
      <alignment horizontal="left" vertical="center"/>
    </xf>
    <xf numFmtId="0" fontId="0" fillId="0" borderId="2" xfId="21" applyFont="1" applyFill="1" applyAlignment="1" applyProtection="1">
      <alignment horizontal="left"/>
    </xf>
    <xf numFmtId="170" fontId="3" fillId="0" borderId="1" xfId="10" applyNumberFormat="1" applyFill="1" applyBorder="1" applyAlignment="1" applyProtection="1">
      <alignment horizontal="right" vertical="center" indent="1"/>
    </xf>
    <xf numFmtId="170" fontId="3" fillId="0" borderId="0" xfId="10" applyNumberFormat="1" applyFill="1" applyAlignment="1" applyProtection="1">
      <alignment horizontal="right" vertical="center" indent="1"/>
    </xf>
    <xf numFmtId="170" fontId="9" fillId="0" borderId="10" xfId="10" applyNumberFormat="1" applyFont="1" applyFill="1" applyBorder="1" applyAlignment="1" applyProtection="1">
      <alignment vertical="center"/>
    </xf>
    <xf numFmtId="171" fontId="3" fillId="0" borderId="0" xfId="12" applyNumberFormat="1" applyProtection="1">
      <alignment horizontal="left" vertical="center"/>
    </xf>
    <xf numFmtId="171" fontId="3" fillId="0" borderId="0" xfId="12" applyNumberFormat="1" applyFill="1" applyBorder="1" applyAlignment="1" applyProtection="1">
      <alignment horizontal="left" vertical="center"/>
    </xf>
    <xf numFmtId="0" fontId="4" fillId="0" borderId="8" xfId="3" applyProtection="1"/>
    <xf numFmtId="0" fontId="4" fillId="0" borderId="8" xfId="11" applyFont="1" applyBorder="1" applyProtection="1">
      <alignment horizontal="right" wrapText="1"/>
    </xf>
    <xf numFmtId="0" fontId="0" fillId="0" borderId="0" xfId="9" applyFont="1" applyProtection="1">
      <alignment horizontal="right" vertical="center" wrapText="1"/>
    </xf>
    <xf numFmtId="0" fontId="10" fillId="0" borderId="4" xfId="15" applyAlignment="1" applyProtection="1">
      <alignment horizontal="center" vertical="center"/>
    </xf>
    <xf numFmtId="0" fontId="0" fillId="0" borderId="1" xfId="9" applyFont="1" applyFill="1" applyBorder="1" applyProtection="1">
      <alignment horizontal="right" vertical="center" wrapText="1"/>
    </xf>
    <xf numFmtId="0" fontId="0" fillId="0" borderId="0" xfId="9" applyFont="1" applyFill="1" applyProtection="1">
      <alignment horizontal="right" vertical="center" wrapText="1"/>
    </xf>
    <xf numFmtId="0" fontId="0" fillId="0" borderId="7" xfId="9" applyFont="1" applyFill="1" applyBorder="1" applyProtection="1">
      <alignment horizontal="right" vertical="center" wrapText="1"/>
    </xf>
    <xf numFmtId="0" fontId="9" fillId="0" borderId="9" xfId="4" applyFill="1" applyProtection="1">
      <alignment horizontal="right" vertical="center" indent="1"/>
    </xf>
    <xf numFmtId="0" fontId="8" fillId="0" borderId="4" xfId="8" applyBorder="1" applyProtection="1">
      <alignment horizontal="right" vertical="center" indent="1"/>
    </xf>
    <xf numFmtId="0" fontId="8" fillId="0" borderId="3" xfId="8" applyBorder="1" applyProtection="1">
      <alignment horizontal="right" vertical="center" indent="1"/>
    </xf>
    <xf numFmtId="167" fontId="1" fillId="0" borderId="6" xfId="6" applyProtection="1">
      <alignment horizontal="left" vertical="center"/>
    </xf>
  </cellXfs>
  <cellStyles count="22">
    <cellStyle name="Currency" xfId="17" builtinId="4" customBuiltin="1"/>
    <cellStyle name="Currency [0]" xfId="10" builtinId="7" customBuiltin="1"/>
    <cellStyle name="Dato" xfId="6" xr:uid="{00000000-0005-0000-0000-000002000000}"/>
    <cellStyle name="Fakturanummer" xfId="7" xr:uid="{00000000-0005-0000-0000-000003000000}"/>
    <cellStyle name="Fakturatotal" xfId="8" xr:uid="{00000000-0005-0000-0000-000004000000}"/>
    <cellStyle name="Firmatabeloverskrift" xfId="13" xr:uid="{00000000-0005-0000-0000-000005000000}"/>
    <cellStyle name="Followed Hyperlink" xfId="16" builtinId="9" customBuiltin="1"/>
    <cellStyle name="Forfaldsdato" xfId="14" xr:uid="{00000000-0005-0000-0000-000007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5" builtinId="8" customBuiltin="1"/>
    <cellStyle name="Ingen kant" xfId="20" xr:uid="{00000000-0005-0000-0000-00000D000000}"/>
    <cellStyle name="Justeret øverst" xfId="18" xr:uid="{00000000-0005-0000-0000-00000E000000}"/>
    <cellStyle name="Justering højre, centreret" xfId="9" xr:uid="{00000000-0005-0000-0000-00000F000000}"/>
    <cellStyle name="Justering nederst, til højre" xfId="11" xr:uid="{00000000-0005-0000-0000-000010000000}"/>
    <cellStyle name="Mængde" xfId="19" xr:uid="{00000000-0005-0000-0000-000011000000}"/>
    <cellStyle name="Nederste kant" xfId="21" xr:uid="{00000000-0005-0000-0000-000012000000}"/>
    <cellStyle name="Normal" xfId="0" builtinId="0" customBuiltin="1"/>
    <cellStyle name="Telefon" xfId="12" xr:uid="{00000000-0005-0000-0000-000014000000}"/>
    <cellStyle name="Title" xfId="1" builtinId="15" customBuiltin="1"/>
  </cellStyles>
  <dxfs count="16"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>
        <left/>
        <right/>
        <top style="thick">
          <color theme="3"/>
        </top>
        <bottom style="thin">
          <color theme="2" tint="-0.24994659260841701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Faktura" defaultPivotStyle="PivotStyleLight16">
    <tableStyle name="Faktura" pivot="0" count="4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Firmakonfiguration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Faktura'!A1"/><Relationship Id="rId1" Type="http://schemas.openxmlformats.org/officeDocument/2006/relationships/hyperlink" Target="#'Firmakonfiguratio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1181100</xdr:colOff>
      <xdr:row>0</xdr:row>
      <xdr:rowOff>85725</xdr:rowOff>
    </xdr:from>
    <xdr:to>
      <xdr:col>4</xdr:col>
      <xdr:colOff>2771775</xdr:colOff>
      <xdr:row>0</xdr:row>
      <xdr:rowOff>809625</xdr:rowOff>
    </xdr:to>
    <xdr:pic>
      <xdr:nvPicPr>
        <xdr:cNvPr id="3" name="Erstat med logo" descr="Pladsholder til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5" y="85725"/>
          <a:ext cx="1590675" cy="723900"/>
        </a:xfrm>
        <a:prstGeom prst="rect">
          <a:avLst/>
        </a:prstGeom>
      </xdr:spPr>
    </xdr:pic>
    <xdr:clientData/>
  </xdr:twoCellAnchor>
  <xdr:twoCellAnchor>
    <xdr:from>
      <xdr:col>6</xdr:col>
      <xdr:colOff>85724</xdr:colOff>
      <xdr:row>1</xdr:row>
      <xdr:rowOff>105280</xdr:rowOff>
    </xdr:from>
    <xdr:to>
      <xdr:col>6</xdr:col>
      <xdr:colOff>2105025</xdr:colOff>
      <xdr:row>2</xdr:row>
      <xdr:rowOff>28574</xdr:rowOff>
    </xdr:to>
    <xdr:grpSp>
      <xdr:nvGrpSpPr>
        <xdr:cNvPr id="20" name="Firmakonfiguration" descr="Vælg dette for at gå til regnearket Firmakonfiguration">
          <a:hlinkClick xmlns:r="http://schemas.openxmlformats.org/officeDocument/2006/relationships" r:id="rId2" tooltip="Vælg dette for at gå til regnearket Firmakonfiguration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12687299" y="1000630"/>
          <a:ext cx="2019301" cy="428119"/>
          <a:chOff x="10191752" y="1095375"/>
          <a:chExt cx="1444752" cy="310896"/>
        </a:xfrm>
      </xdr:grpSpPr>
      <xdr:sp macro="[0]!shpButtonCompany_Click" textlink="">
        <xdr:nvSpPr>
          <xdr:cNvPr id="67" name="Tekstfelt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>
            <a:off x="10191752" y="1095375"/>
            <a:ext cx="1444752" cy="310896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 rtl="0"/>
            <a:r>
              <a:rPr lang="da" sz="1050">
                <a:solidFill>
                  <a:schemeClr val="bg1"/>
                </a:solidFill>
              </a:rPr>
              <a:t>FIRMA</a:t>
            </a:r>
            <a:r>
              <a:rPr lang="da" sz="1050" baseline="0">
                <a:solidFill>
                  <a:schemeClr val="bg1"/>
                </a:solidFill>
              </a:rPr>
              <a:t>KONFIGURATION</a:t>
            </a:r>
            <a:endParaRPr lang="en-US" sz="1050">
              <a:solidFill>
                <a:schemeClr val="bg1"/>
              </a:solidFill>
            </a:endParaRPr>
          </a:p>
        </xdr:txBody>
      </xdr:sp>
      <xdr:sp macro="[0]!shpButtonCompany_Click" textlink="">
        <xdr:nvSpPr>
          <xdr:cNvPr id="68" name="Tekstfelt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0220326" y="1123950"/>
            <a:ext cx="1380744" cy="246888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208683</xdr:colOff>
      <xdr:row>1</xdr:row>
      <xdr:rowOff>105128</xdr:rowOff>
    </xdr:from>
    <xdr:to>
      <xdr:col>4</xdr:col>
      <xdr:colOff>1973475</xdr:colOff>
      <xdr:row>2</xdr:row>
      <xdr:rowOff>9525</xdr:rowOff>
    </xdr:to>
    <xdr:grpSp>
      <xdr:nvGrpSpPr>
        <xdr:cNvPr id="11" name="Gruppe 10" descr="Vælg dette for at gå til regnearket Faktura">
          <a:hlinkClick xmlns:r="http://schemas.openxmlformats.org/officeDocument/2006/relationships" r:id="rId1" tooltip="Vælg dette for at gå til regnearket Faktura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7342908" y="1000478"/>
          <a:ext cx="1764792" cy="409222"/>
          <a:chOff x="10191750" y="1095375"/>
          <a:chExt cx="1444752" cy="310896"/>
        </a:xfrm>
      </xdr:grpSpPr>
      <xdr:sp macro="[0]!shpButtonCompany_Click" textlink="">
        <xdr:nvSpPr>
          <xdr:cNvPr id="16" name="Tekstfelt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10191750" y="1095375"/>
            <a:ext cx="1444752" cy="310896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 rtl="0"/>
            <a:r>
              <a:rPr lang="da" sz="1050">
                <a:solidFill>
                  <a:schemeClr val="bg1"/>
                </a:solidFill>
              </a:rPr>
              <a:t>FAKTURA</a:t>
            </a:r>
          </a:p>
        </xdr:txBody>
      </xdr:sp>
      <xdr:sp macro="[0]!shpButtonCompany_Click" textlink="">
        <xdr:nvSpPr>
          <xdr:cNvPr id="17" name="Tekstfelt 16">
            <a:hlinkClick xmlns:r="http://schemas.openxmlformats.org/officeDocument/2006/relationships" r:id="rId2" tooltip="Vælg dette for at gå til regnearket Faktura"/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10220326" y="1123952"/>
            <a:ext cx="1380744" cy="246889"/>
          </a:xfrm>
          <a:prstGeom prst="rect">
            <a:avLst/>
          </a:prstGeom>
          <a:noFill/>
          <a:ln w="9525" cmpd="sng">
            <a:solidFill>
              <a:srgbClr val="FFFF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kturaOplysninger" displayName="FakturaOplysninger" ref="B8:E23" headerRowDxfId="11" dataDxfId="10" totalsRowDxfId="9">
  <tableColumns count="4">
    <tableColumn id="1" xr3:uid="{00000000-0010-0000-0000-000001000000}" name="ANTAL" dataDxfId="8"/>
    <tableColumn id="2" xr3:uid="{00000000-0010-0000-0000-000002000000}" name="OPLYSNINGER" dataDxfId="7" totalsRowDxfId="6"/>
    <tableColumn id="9" xr3:uid="{00000000-0010-0000-0000-000009000000}" name="ENHEDSPRIS" dataDxfId="5"/>
    <tableColumn id="10" xr3:uid="{00000000-0010-0000-0000-00000A000000}" name="LINJETOTAL" dataDxfId="4">
      <calculatedColumnFormula>IFERROR(FakturaOplysninger[[#This Row],[ENHEDSPRIS]]*FakturaOplysninger[[#This Row],[ANTAL]],"")</calculatedColumnFormula>
    </tableColumn>
  </tableColumns>
  <tableStyleInfo name="Faktura" showFirstColumn="0" showLastColumn="0" showRowStripes="1" showColumnStripes="0"/>
  <extLst>
    <ext xmlns:x14="http://schemas.microsoft.com/office/spreadsheetml/2009/9/main" uri="{504A1905-F514-4f6f-8877-14C23A59335A}">
      <x14:table altTextSummary="Angiv Antal, Detaljer og Enhedspris i denne tabel for at beregne det samlede fakturabeløb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Firmakonfiguration" displayName="Firmakonfiguration" ref="B2:C20" totalsRowShown="0" headerRowDxfId="3" dataDxfId="2">
  <tableColumns count="2">
    <tableColumn id="1" xr3:uid="{00000000-0010-0000-0100-000001000000}" name="FAKTURERENDE FIRMAS OPLYSNINGER" dataDxfId="1"/>
    <tableColumn id="2" xr3:uid="{00000000-0010-0000-0100-000002000000}" name="VÆRDI" dataDxfId="0"/>
  </tableColumns>
  <tableStyleInfo name="Faktura" showFirstColumn="0" showLastColumn="0" showRowStripes="1" showColumnStripes="0"/>
  <extLst>
    <ext xmlns:x14="http://schemas.microsoft.com/office/spreadsheetml/2009/9/main" uri="{504A1905-F514-4f6f-8877-14C23A59335A}">
      <x14:table altTextSummary="Angiv firmaoplysninger i denne tabel, f.eks. firmaets navn, adresse, telefon, websted, bankadresse osv."/>
    </ext>
  </extLst>
</table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A1:G35"/>
  <sheetViews>
    <sheetView showGridLines="0" tabSelected="1" zoomScaleNormal="100" zoomScaleSheetLayoutView="100" workbookViewId="0"/>
  </sheetViews>
  <sheetFormatPr defaultRowHeight="30" customHeight="1" x14ac:dyDescent="0.2"/>
  <cols>
    <col min="1" max="1" width="2.69921875" style="1" customWidth="1"/>
    <col min="2" max="2" width="28.8984375" style="20" customWidth="1"/>
    <col min="3" max="3" width="48.59765625" style="20" customWidth="1"/>
    <col min="4" max="4" width="19.5" style="20" customWidth="1"/>
    <col min="5" max="5" width="29.8984375" style="20" customWidth="1"/>
    <col min="6" max="6" width="2.69921875" style="1" customWidth="1"/>
    <col min="7" max="7" width="22.59765625" style="1" customWidth="1"/>
    <col min="8" max="8" width="2.69921875" customWidth="1"/>
  </cols>
  <sheetData>
    <row r="1" spans="2:7" ht="70.5" customHeight="1" thickBot="1" x14ac:dyDescent="0.5">
      <c r="B1" s="3" t="s">
        <v>0</v>
      </c>
      <c r="C1" s="4" t="s">
        <v>17</v>
      </c>
      <c r="D1" s="3"/>
      <c r="E1" s="5"/>
      <c r="G1" s="6"/>
    </row>
    <row r="2" spans="2:7" ht="39.950000000000003" customHeight="1" thickTop="1" thickBot="1" x14ac:dyDescent="0.25">
      <c r="B2" s="41">
        <f ca="1">TODAY()</f>
        <v>43294</v>
      </c>
      <c r="C2" s="41"/>
      <c r="D2" s="39">
        <f>Fakturatotal</f>
        <v>477.9</v>
      </c>
      <c r="E2" s="39"/>
      <c r="F2" s="1" t="s">
        <v>27</v>
      </c>
      <c r="G2" s="34" t="s">
        <v>28</v>
      </c>
    </row>
    <row r="3" spans="2:7" ht="30" customHeight="1" thickTop="1" x14ac:dyDescent="0.2">
      <c r="B3" s="7" t="s">
        <v>1</v>
      </c>
      <c r="C3" s="8">
        <f ca="1">TODAY()+15</f>
        <v>43309</v>
      </c>
      <c r="D3" s="40"/>
      <c r="E3" s="40"/>
      <c r="F3" s="1" t="s">
        <v>27</v>
      </c>
      <c r="G3" s="34"/>
    </row>
    <row r="4" spans="2:7" ht="30" customHeight="1" x14ac:dyDescent="0.2">
      <c r="B4" s="9" t="s">
        <v>2</v>
      </c>
      <c r="C4" s="9"/>
      <c r="D4" s="32" t="s">
        <v>21</v>
      </c>
      <c r="E4" s="32"/>
    </row>
    <row r="5" spans="2:7" ht="14.25" customHeight="1" x14ac:dyDescent="0.2">
      <c r="B5" s="1" t="s">
        <v>3</v>
      </c>
      <c r="C5" s="1"/>
      <c r="D5" s="33" t="s">
        <v>22</v>
      </c>
      <c r="E5" s="33"/>
    </row>
    <row r="6" spans="2:7" ht="14.25" customHeight="1" x14ac:dyDescent="0.2">
      <c r="B6" s="1" t="s">
        <v>4</v>
      </c>
      <c r="C6" s="1"/>
      <c r="D6" s="33" t="s">
        <v>23</v>
      </c>
      <c r="E6" s="33"/>
    </row>
    <row r="7" spans="2:7" ht="24.95" customHeight="1" x14ac:dyDescent="0.2">
      <c r="B7" s="10" t="s">
        <v>5</v>
      </c>
      <c r="C7" s="11"/>
      <c r="D7" s="12"/>
      <c r="E7" s="12"/>
      <c r="F7" s="11"/>
      <c r="G7" s="11"/>
    </row>
    <row r="8" spans="2:7" ht="30" customHeight="1" x14ac:dyDescent="0.2">
      <c r="B8" s="1" t="s">
        <v>6</v>
      </c>
      <c r="C8" s="13" t="s">
        <v>18</v>
      </c>
      <c r="D8" s="14" t="s">
        <v>24</v>
      </c>
      <c r="E8" s="14" t="s">
        <v>25</v>
      </c>
    </row>
    <row r="9" spans="2:7" ht="30" customHeight="1" x14ac:dyDescent="0.2">
      <c r="B9" s="15">
        <v>2</v>
      </c>
      <c r="C9" s="16" t="s">
        <v>19</v>
      </c>
      <c r="D9" s="17">
        <v>89.7</v>
      </c>
      <c r="E9" s="17">
        <f>IFERROR(FakturaOplysninger[[#This Row],[ENHEDSPRIS]]*FakturaOplysninger[[#This Row],[ANTAL]],"")</f>
        <v>179.4</v>
      </c>
    </row>
    <row r="10" spans="2:7" ht="30" customHeight="1" x14ac:dyDescent="0.2">
      <c r="B10" s="15">
        <v>5</v>
      </c>
      <c r="C10" s="16" t="s">
        <v>20</v>
      </c>
      <c r="D10" s="17">
        <v>59.7</v>
      </c>
      <c r="E10" s="17">
        <f>IFERROR(FakturaOplysninger[[#This Row],[ENHEDSPRIS]]*FakturaOplysninger[[#This Row],[ANTAL]],"")</f>
        <v>298.5</v>
      </c>
    </row>
    <row r="11" spans="2:7" ht="30" customHeight="1" x14ac:dyDescent="0.2">
      <c r="B11" s="15"/>
      <c r="C11" s="16"/>
      <c r="D11" s="17"/>
      <c r="E11" s="17">
        <f>IFERROR(FakturaOplysninger[[#This Row],[ENHEDSPRIS]]*FakturaOplysninger[[#This Row],[ANTAL]],"")</f>
        <v>0</v>
      </c>
    </row>
    <row r="12" spans="2:7" ht="30" customHeight="1" x14ac:dyDescent="0.2">
      <c r="B12" s="15"/>
      <c r="C12" s="16"/>
      <c r="D12" s="17"/>
      <c r="E12" s="17">
        <f>IFERROR(FakturaOplysninger[[#This Row],[ENHEDSPRIS]]*FakturaOplysninger[[#This Row],[ANTAL]],"")</f>
        <v>0</v>
      </c>
    </row>
    <row r="13" spans="2:7" ht="30" customHeight="1" x14ac:dyDescent="0.2">
      <c r="B13" s="15"/>
      <c r="C13" s="16"/>
      <c r="D13" s="17"/>
      <c r="E13" s="17">
        <f>IFERROR(FakturaOplysninger[[#This Row],[ENHEDSPRIS]]*FakturaOplysninger[[#This Row],[ANTAL]],"")</f>
        <v>0</v>
      </c>
    </row>
    <row r="14" spans="2:7" ht="30" customHeight="1" x14ac:dyDescent="0.2">
      <c r="B14" s="15"/>
      <c r="C14" s="16"/>
      <c r="D14" s="17"/>
      <c r="E14" s="17">
        <f>IFERROR(FakturaOplysninger[[#This Row],[ENHEDSPRIS]]*FakturaOplysninger[[#This Row],[ANTAL]],"")</f>
        <v>0</v>
      </c>
    </row>
    <row r="15" spans="2:7" ht="30" customHeight="1" x14ac:dyDescent="0.2">
      <c r="B15" s="15"/>
      <c r="C15" s="16"/>
      <c r="D15" s="17"/>
      <c r="E15" s="17">
        <f>IFERROR(FakturaOplysninger[[#This Row],[ENHEDSPRIS]]*FakturaOplysninger[[#This Row],[ANTAL]],"")</f>
        <v>0</v>
      </c>
    </row>
    <row r="16" spans="2:7" ht="30" customHeight="1" x14ac:dyDescent="0.2">
      <c r="B16" s="15"/>
      <c r="C16" s="16"/>
      <c r="D16" s="17"/>
      <c r="E16" s="17">
        <f>IFERROR(FakturaOplysninger[[#This Row],[ENHEDSPRIS]]*FakturaOplysninger[[#This Row],[ANTAL]],"")</f>
        <v>0</v>
      </c>
    </row>
    <row r="17" spans="2:5" ht="30" customHeight="1" x14ac:dyDescent="0.2">
      <c r="B17" s="15"/>
      <c r="C17" s="16"/>
      <c r="D17" s="17"/>
      <c r="E17" s="17">
        <f>IFERROR(FakturaOplysninger[[#This Row],[ENHEDSPRIS]]*FakturaOplysninger[[#This Row],[ANTAL]],"")</f>
        <v>0</v>
      </c>
    </row>
    <row r="18" spans="2:5" ht="30" customHeight="1" x14ac:dyDescent="0.2">
      <c r="B18" s="15"/>
      <c r="C18" s="16"/>
      <c r="D18" s="17"/>
      <c r="E18" s="17">
        <f>IFERROR(FakturaOplysninger[[#This Row],[ENHEDSPRIS]]*FakturaOplysninger[[#This Row],[ANTAL]],"")</f>
        <v>0</v>
      </c>
    </row>
    <row r="19" spans="2:5" ht="30" customHeight="1" x14ac:dyDescent="0.2">
      <c r="B19" s="15"/>
      <c r="C19" s="16"/>
      <c r="D19" s="17"/>
      <c r="E19" s="17">
        <f>IFERROR(FakturaOplysninger[[#This Row],[ENHEDSPRIS]]*FakturaOplysninger[[#This Row],[ANTAL]],"")</f>
        <v>0</v>
      </c>
    </row>
    <row r="20" spans="2:5" ht="30" customHeight="1" x14ac:dyDescent="0.2">
      <c r="B20" s="15"/>
      <c r="C20" s="16"/>
      <c r="D20" s="17"/>
      <c r="E20" s="17">
        <f>IFERROR(FakturaOplysninger[[#This Row],[ENHEDSPRIS]]*FakturaOplysninger[[#This Row],[ANTAL]],"")</f>
        <v>0</v>
      </c>
    </row>
    <row r="21" spans="2:5" ht="30" customHeight="1" x14ac:dyDescent="0.2">
      <c r="B21" s="15"/>
      <c r="C21" s="16"/>
      <c r="D21" s="17"/>
      <c r="E21" s="17">
        <f>IFERROR(FakturaOplysninger[[#This Row],[ENHEDSPRIS]]*FakturaOplysninger[[#This Row],[ANTAL]],"")</f>
        <v>0</v>
      </c>
    </row>
    <row r="22" spans="2:5" ht="30" customHeight="1" x14ac:dyDescent="0.2">
      <c r="B22" s="15"/>
      <c r="C22" s="16"/>
      <c r="D22" s="17"/>
      <c r="E22" s="17">
        <f>IFERROR(FakturaOplysninger[[#This Row],[ENHEDSPRIS]]*FakturaOplysninger[[#This Row],[ANTAL]],"")</f>
        <v>0</v>
      </c>
    </row>
    <row r="23" spans="2:5" ht="30" customHeight="1" x14ac:dyDescent="0.2">
      <c r="B23" s="15"/>
      <c r="C23" s="16"/>
      <c r="D23" s="17"/>
      <c r="E23" s="17">
        <f>IFERROR(FakturaOplysninger[[#This Row],[ENHEDSPRIS]]*FakturaOplysninger[[#This Row],[ANTAL]],"")</f>
        <v>0</v>
      </c>
    </row>
    <row r="24" spans="2:5" ht="30" customHeight="1" x14ac:dyDescent="0.2">
      <c r="B24" s="35" t="s">
        <v>7</v>
      </c>
      <c r="C24" s="35"/>
      <c r="D24" s="35"/>
      <c r="E24" s="26"/>
    </row>
    <row r="25" spans="2:5" ht="30" customHeight="1" x14ac:dyDescent="0.2">
      <c r="B25" s="36" t="s">
        <v>8</v>
      </c>
      <c r="C25" s="36"/>
      <c r="D25" s="36"/>
      <c r="E25" s="27">
        <f>SUM(FakturaOplysninger[LINJETOTAL])-E24</f>
        <v>477.9</v>
      </c>
    </row>
    <row r="26" spans="2:5" ht="30" customHeight="1" x14ac:dyDescent="0.2">
      <c r="B26" s="37" t="s">
        <v>9</v>
      </c>
      <c r="C26" s="37"/>
      <c r="D26" s="37"/>
      <c r="E26" s="27"/>
    </row>
    <row r="27" spans="2:5" ht="36" customHeight="1" thickBot="1" x14ac:dyDescent="0.25">
      <c r="B27" s="38" t="str">
        <f>" TOTAL I " &amp; REPT(Firmakonfiguration_Dinvalutaforkortelse,LEN(Firmakonfiguration_Dinvalutaforkortelse)&gt;0)</f>
        <v xml:space="preserve"> TOTAL I kr.</v>
      </c>
      <c r="C27" s="38"/>
      <c r="D27" s="38"/>
      <c r="E27" s="28">
        <f>IFERROR(E25+E26, "")</f>
        <v>477.9</v>
      </c>
    </row>
    <row r="28" spans="2:5" ht="30" customHeight="1" thickTop="1" x14ac:dyDescent="0.25">
      <c r="B28" s="18" t="s">
        <v>10</v>
      </c>
      <c r="C28" s="18"/>
      <c r="D28" s="18"/>
      <c r="E28" s="19" t="s">
        <v>26</v>
      </c>
    </row>
    <row r="29" spans="2:5" ht="30" customHeight="1" x14ac:dyDescent="0.2">
      <c r="B29" s="1" t="s">
        <v>11</v>
      </c>
      <c r="C29" s="1" t="str">
        <f xml:space="preserve"> Firmakonfiguration_Bankmodtagernavn</f>
        <v>Adventure Works</v>
      </c>
      <c r="D29" s="1"/>
      <c r="E29" s="2" t="str">
        <f>IFERROR(Firmakonfiguration_Ditnavn,"")</f>
        <v/>
      </c>
    </row>
    <row r="30" spans="2:5" ht="30" customHeight="1" x14ac:dyDescent="0.2">
      <c r="B30" s="1" t="s">
        <v>12</v>
      </c>
      <c r="C30" s="1" t="str">
        <f>Firmakonfiguration_Banknavn</f>
        <v>Woodgrove Bank</v>
      </c>
      <c r="D30" s="1"/>
      <c r="E30" s="2" t="str">
        <f>IFERROR("Telefon: " &amp; Firmakonfiguration_Dintelefon,"")</f>
        <v>Telefon: 425-555-0150</v>
      </c>
    </row>
    <row r="31" spans="2:5" ht="30" customHeight="1" x14ac:dyDescent="0.2">
      <c r="B31" s="1" t="s">
        <v>13</v>
      </c>
      <c r="C31" s="1" t="str">
        <f>Firmakonfiguration_Bankadresse</f>
        <v>234 Main St. Orange Grove, CA 09876</v>
      </c>
      <c r="D31" s="1"/>
      <c r="E31" s="2" t="str">
        <f>IFERROR("Fax: " &amp; Firmakonfiguration_Dinfax,"")</f>
        <v>Fax: 425-555-0151</v>
      </c>
    </row>
    <row r="32" spans="2:5" ht="30" customHeight="1" x14ac:dyDescent="0.2">
      <c r="B32" s="1" t="s">
        <v>14</v>
      </c>
      <c r="C32" s="1">
        <f>Firmakonfiguration_Bankkonto</f>
        <v>1234567</v>
      </c>
      <c r="D32" s="1"/>
      <c r="E32" s="2" t="str">
        <f>IFERROR(Firmakonfiguration_DinURL,"")</f>
        <v>Adventure-Works.com</v>
      </c>
    </row>
    <row r="33" spans="2:5" ht="30" customHeight="1" x14ac:dyDescent="0.2">
      <c r="B33" s="1" t="s">
        <v>58</v>
      </c>
      <c r="C33" s="1">
        <f>Firmakonfiguration_Bankregistrering</f>
        <v>9876543210</v>
      </c>
      <c r="D33" s="1"/>
      <c r="E33" s="2" t="str">
        <f>IFERROR(Firmakonfiguration_Dinmail,"")</f>
        <v>Accounting@Adventure-Works.com</v>
      </c>
    </row>
    <row r="34" spans="2:5" ht="30" customHeight="1" x14ac:dyDescent="0.2">
      <c r="B34" s="1" t="s">
        <v>16</v>
      </c>
      <c r="C34" s="1" t="str">
        <f>Fakturanummervisning</f>
        <v>0005</v>
      </c>
      <c r="D34" s="1"/>
      <c r="E34" s="2" t="str">
        <f>IFERROR(IF(LEN(Client_PO),"Contract/PO: " &amp; Client_PO,""),"")</f>
        <v/>
      </c>
    </row>
    <row r="35" spans="2:5" ht="30" customHeight="1" x14ac:dyDescent="0.2">
      <c r="B35" s="31" t="str">
        <f>UPPER("Betaling bør foretages via bankoverførsel eller check udstedt til " &amp; Firmakonfiguration_Checkmodtager&amp; ".")</f>
        <v>BETALING BØR FORETAGES VIA BANKOVERFØRSEL ELLER CHECK UDSTEDT TIL ADVENTURE WORKS.</v>
      </c>
      <c r="C35" s="31"/>
      <c r="D35" s="31"/>
      <c r="E35" s="31"/>
    </row>
  </sheetData>
  <mergeCells count="11">
    <mergeCell ref="B35:E35"/>
    <mergeCell ref="D4:E4"/>
    <mergeCell ref="D5:E5"/>
    <mergeCell ref="D6:E6"/>
    <mergeCell ref="G2:G3"/>
    <mergeCell ref="B24:D24"/>
    <mergeCell ref="B25:D25"/>
    <mergeCell ref="B26:D26"/>
    <mergeCell ref="B27:D27"/>
    <mergeCell ref="D2:E3"/>
    <mergeCell ref="B2:C2"/>
  </mergeCells>
  <dataValidations xWindow="813" yWindow="396" count="30">
    <dataValidation allowBlank="1" showInputMessage="1" showErrorMessage="1" prompt="Opret en faktura i dette regneark. Brug regnearket Firmakonfiguration til at angive firmaoplysninger. Vælg celle G2 for at gå til regnearket Firmakonfiguration. Indsæt firmalogo i celle E1" sqref="A1" xr:uid="{00000000-0002-0000-0000-000000000000}"/>
    <dataValidation allowBlank="1" showInputMessage="1" showErrorMessage="1" prompt="Titlen på dette regneark vises i denne celle. Betalingsoplysninger og Andre oplysninger opdateres automatisk fra regnearket Firmakonfiguration. Angiv Fakturanummer i cellen til højre" sqref="B1" xr:uid="{00000000-0002-0000-0000-000001000000}"/>
    <dataValidation allowBlank="1" showInputMessage="1" showErrorMessage="1" prompt="Angiv Fakturanummer i denne celle. Indsæt firmalogo i celle E1" sqref="C1" xr:uid="{00000000-0002-0000-0000-000002000000}"/>
    <dataValidation allowBlank="1" showInputMessage="1" showErrorMessage="1" prompt="Indsæt firmalogo i denne celle" sqref="E1" xr:uid="{00000000-0002-0000-0000-000003000000}"/>
    <dataValidation allowBlank="1" showInputMessage="1" showErrorMessage="1" prompt="Angiv Fakturadato i denne celle" sqref="B2:C2" xr:uid="{00000000-0002-0000-0000-000004000000}"/>
    <dataValidation allowBlank="1" showInputMessage="1" showErrorMessage="1" prompt="Angiv Forfaldsdato for betaling i cellen til højre" sqref="B3" xr:uid="{00000000-0002-0000-0000-000005000000}"/>
    <dataValidation allowBlank="1" showInputMessage="1" showErrorMessage="1" prompt="Angiv kundens navn i denne celle" sqref="B4" xr:uid="{00000000-0002-0000-0000-000006000000}"/>
    <dataValidation allowBlank="1" showInputMessage="1" showErrorMessage="1" prompt="Angiv kundens firmanavn i denne celle" sqref="B5" xr:uid="{00000000-0002-0000-0000-000007000000}"/>
    <dataValidation allowBlank="1" showInputMessage="1" showErrorMessage="1" prompt="Angiv kundens adresse i denne celle" sqref="B6" xr:uid="{00000000-0002-0000-0000-000008000000}"/>
    <dataValidation allowBlank="1" showInputMessage="1" showErrorMessage="1" prompt="Angiv fakturafirmaets by og postnummer i denne celle" sqref="D6:E6" xr:uid="{00000000-0002-0000-0000-000009000000}"/>
    <dataValidation allowBlank="1" showInputMessage="1" showErrorMessage="1" prompt="Angiv fakturafirmaets navn i denne celle" sqref="D4:E4" xr:uid="{00000000-0002-0000-0000-00000A000000}"/>
    <dataValidation allowBlank="1" showInputMessage="1" showErrorMessage="1" prompt="Angiv fakturafirmaets adresse i denne celle" sqref="D5:E5" xr:uid="{00000000-0002-0000-0000-00000B000000}"/>
    <dataValidation allowBlank="1" showInputMessage="1" showErrorMessage="1" prompt="Angiv Mængde i denne kolonne under denne overskrift" sqref="B8" xr:uid="{00000000-0002-0000-0000-00000C000000}"/>
    <dataValidation allowBlank="1" showInputMessage="1" showErrorMessage="1" prompt="Angiv Detaljer i denne kolonne under denne overskrift" sqref="C8" xr:uid="{00000000-0002-0000-0000-00000D000000}"/>
    <dataValidation allowBlank="1" showInputMessage="1" showErrorMessage="1" prompt="Angiv Enhedspris i denne kolonne under denne overskrift" sqref="D8" xr:uid="{00000000-0002-0000-0000-00000E000000}"/>
    <dataValidation allowBlank="1" showInputMessage="1" showErrorMessage="1" prompt="Linjetotalen beregnes automatisk i denne kolonne under denne overskrift" sqref="E8" xr:uid="{00000000-0002-0000-0000-00000F000000}"/>
    <dataValidation allowBlank="1" showInputMessage="1" showErrorMessage="1" prompt="Angiv Rabatbeløb i denne celle" sqref="E24" xr:uid="{00000000-0002-0000-0000-000010000000}"/>
    <dataValidation allowBlank="1" showInputMessage="1" showErrorMessage="1" prompt="Nettototalen beregnes automatisk i denne celle" sqref="E25" xr:uid="{00000000-0002-0000-0000-000011000000}"/>
    <dataValidation allowBlank="1" showInputMessage="1" showErrorMessage="1" prompt="Angiv momsbeløbet i denne celle" sqref="E26" xr:uid="{00000000-0002-0000-0000-000012000000}"/>
    <dataValidation allowBlank="1" showInputMessage="1" showErrorMessage="1" prompt="Totalen beregnes automatisk i denne celle" sqref="E27" xr:uid="{00000000-0002-0000-0000-000013000000}"/>
    <dataValidation allowBlank="1" showInputMessage="1" showErrorMessage="1" prompt="Betalingsoplysninger i cellerne under denne overskrift opdateres automatisk med poster fra regnearket Firmakonfiguration" sqref="B28" xr:uid="{00000000-0002-0000-0000-000014000000}"/>
    <dataValidation allowBlank="1" showInputMessage="1" showErrorMessage="1" prompt="Andre oplysninger i cellerne under denne overskrift opdateres automatisk med poster fra regnearket Firmakonfiguration" sqref="E28" xr:uid="{00000000-0002-0000-0000-000015000000}"/>
    <dataValidation allowBlank="1" showInputMessage="1" showErrorMessage="1" prompt="Angiv Forfaldsdato for betaling i denne celle" sqref="C3" xr:uid="{00000000-0002-0000-0000-000016000000}"/>
    <dataValidation allowBlank="1" showInputMessage="1" showErrorMessage="1" prompt="Fakturatotalen opdateres automatisk i denne celle" sqref="D2:E3" xr:uid="{00000000-0002-0000-0000-000017000000}"/>
    <dataValidation allowBlank="1" showInputMessage="1" showErrorMessage="1" prompt="Navigationslink til regnearket Firmakonfiguration" sqref="G2:G3" xr:uid="{00000000-0002-0000-0000-000018000000}"/>
    <dataValidation allowBlank="1" showInputMessage="1" showErrorMessage="1" prompt="Angiv by og postnummer i denne celle" sqref="B7" xr:uid="{00000000-0002-0000-0000-000019000000}"/>
    <dataValidation allowBlank="1" showInputMessage="1" showErrorMessage="1" prompt="Angiv rabatbeløb i cellen til højre" sqref="B24:D24" xr:uid="{00000000-0002-0000-0000-00001A000000}"/>
    <dataValidation allowBlank="1" showInputMessage="1" showErrorMessage="1" prompt="Nettototalen beregnes automatisk i cellen til højre" sqref="B25:D25" xr:uid="{00000000-0002-0000-0000-00001B000000}"/>
    <dataValidation allowBlank="1" showInputMessage="1" showErrorMessage="1" prompt="Angiv momsbeløb i cellen til højre" sqref="B26:D26" xr:uid="{00000000-0002-0000-0000-00001C000000}"/>
    <dataValidation allowBlank="1" showInputMessage="1" showErrorMessage="1" prompt="Totalen beregnes automatisk i cellen til højre" sqref="B27:D27" xr:uid="{00000000-0002-0000-0000-00001D000000}"/>
  </dataValidations>
  <hyperlinks>
    <hyperlink ref="G2:G3" location="'Firmakonfiguration'!A1" tooltip="Vælg dette for at gå til regnearket Firmakonfiguration" display="Firmakonfiguration" xr:uid="{00000000-0004-0000-0000-000000000000}"/>
  </hyperlinks>
  <printOptions horizontalCentered="1"/>
  <pageMargins left="0.25" right="0.25" top="0.5" bottom="0.5" header="0.3" footer="0.3"/>
  <pageSetup fitToHeight="0" orientation="portrait" verticalDpi="300" r:id="rId1"/>
  <headerFooter differentFirst="1">
    <oddFooter>Page &amp;P of &amp;N</oddFooter>
  </headerFooter>
  <ignoredErrors>
    <ignoredError sqref="E11:E23 E25 E27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E22"/>
  <sheetViews>
    <sheetView showGridLines="0" zoomScaleNormal="100" workbookViewId="0"/>
  </sheetViews>
  <sheetFormatPr defaultRowHeight="30" customHeight="1" x14ac:dyDescent="0.2"/>
  <cols>
    <col min="1" max="1" width="2.69921875" style="21" customWidth="1"/>
    <col min="2" max="2" width="32.69921875" style="21" customWidth="1"/>
    <col min="3" max="3" width="36.796875" style="21" customWidth="1"/>
    <col min="4" max="4" width="2.69921875" style="21" customWidth="1"/>
    <col min="5" max="5" width="22.69921875" style="21" customWidth="1"/>
    <col min="6" max="6" width="2.69921875" customWidth="1"/>
  </cols>
  <sheetData>
    <row r="1" spans="2:5" ht="70.5" customHeight="1" thickBot="1" x14ac:dyDescent="0.5">
      <c r="B1" s="3" t="s">
        <v>29</v>
      </c>
      <c r="C1" s="3"/>
    </row>
    <row r="2" spans="2:5" ht="39.950000000000003" customHeight="1" thickTop="1" x14ac:dyDescent="0.2">
      <c r="B2" s="22" t="s">
        <v>30</v>
      </c>
      <c r="C2" s="22" t="s">
        <v>48</v>
      </c>
      <c r="E2" s="23" t="s">
        <v>57</v>
      </c>
    </row>
    <row r="3" spans="2:5" ht="30" customHeight="1" x14ac:dyDescent="0.2">
      <c r="B3" s="14" t="s">
        <v>31</v>
      </c>
      <c r="C3" s="14" t="s">
        <v>49</v>
      </c>
      <c r="E3" s="1"/>
    </row>
    <row r="4" spans="2:5" ht="30" customHeight="1" x14ac:dyDescent="0.2">
      <c r="B4" s="14" t="s">
        <v>32</v>
      </c>
      <c r="C4" s="14" t="s">
        <v>21</v>
      </c>
    </row>
    <row r="5" spans="2:5" ht="30" customHeight="1" x14ac:dyDescent="0.2">
      <c r="B5" s="14" t="s">
        <v>33</v>
      </c>
      <c r="C5" s="14" t="s">
        <v>22</v>
      </c>
    </row>
    <row r="6" spans="2:5" ht="30" customHeight="1" x14ac:dyDescent="0.2">
      <c r="B6" s="14" t="s">
        <v>34</v>
      </c>
      <c r="C6" s="14" t="s">
        <v>23</v>
      </c>
    </row>
    <row r="7" spans="2:5" ht="30" customHeight="1" x14ac:dyDescent="0.2">
      <c r="B7" s="14" t="s">
        <v>35</v>
      </c>
      <c r="C7" s="14"/>
    </row>
    <row r="8" spans="2:5" ht="30" customHeight="1" x14ac:dyDescent="0.2">
      <c r="B8" s="14" t="s">
        <v>36</v>
      </c>
      <c r="C8" s="14"/>
    </row>
    <row r="9" spans="2:5" ht="30" customHeight="1" x14ac:dyDescent="0.2">
      <c r="B9" s="14" t="s">
        <v>37</v>
      </c>
      <c r="C9" s="14"/>
    </row>
    <row r="10" spans="2:5" ht="30" customHeight="1" x14ac:dyDescent="0.2">
      <c r="B10" s="14" t="s">
        <v>38</v>
      </c>
      <c r="C10" s="29" t="s">
        <v>50</v>
      </c>
    </row>
    <row r="11" spans="2:5" ht="30" customHeight="1" x14ac:dyDescent="0.2">
      <c r="B11" s="14" t="s">
        <v>39</v>
      </c>
      <c r="C11" s="30" t="s">
        <v>51</v>
      </c>
    </row>
    <row r="12" spans="2:5" ht="30" customHeight="1" x14ac:dyDescent="0.2">
      <c r="B12" s="14" t="s">
        <v>40</v>
      </c>
      <c r="C12" s="14" t="s">
        <v>52</v>
      </c>
    </row>
    <row r="13" spans="2:5" ht="30" customHeight="1" x14ac:dyDescent="0.2">
      <c r="B13" s="14" t="s">
        <v>41</v>
      </c>
      <c r="C13" s="14" t="s">
        <v>53</v>
      </c>
    </row>
    <row r="14" spans="2:5" ht="30" customHeight="1" x14ac:dyDescent="0.2">
      <c r="B14" s="14" t="s">
        <v>42</v>
      </c>
      <c r="C14" s="14" t="s">
        <v>59</v>
      </c>
    </row>
    <row r="15" spans="2:5" ht="30" customHeight="1" x14ac:dyDescent="0.2">
      <c r="B15" s="14" t="s">
        <v>43</v>
      </c>
      <c r="C15" s="14" t="s">
        <v>54</v>
      </c>
    </row>
    <row r="16" spans="2:5" ht="30" customHeight="1" x14ac:dyDescent="0.2">
      <c r="B16" s="14" t="s">
        <v>44</v>
      </c>
      <c r="C16" s="14" t="s">
        <v>55</v>
      </c>
    </row>
    <row r="17" spans="2:3" ht="30" customHeight="1" x14ac:dyDescent="0.2">
      <c r="B17" s="14" t="s">
        <v>45</v>
      </c>
      <c r="C17" s="14" t="s">
        <v>56</v>
      </c>
    </row>
    <row r="18" spans="2:3" ht="30" customHeight="1" x14ac:dyDescent="0.2">
      <c r="B18" s="14" t="s">
        <v>46</v>
      </c>
      <c r="C18" s="14">
        <v>1234567</v>
      </c>
    </row>
    <row r="19" spans="2:3" ht="30" customHeight="1" x14ac:dyDescent="0.2">
      <c r="B19" s="14" t="s">
        <v>15</v>
      </c>
      <c r="C19" s="14">
        <v>9876543210</v>
      </c>
    </row>
    <row r="20" spans="2:3" ht="30" customHeight="1" x14ac:dyDescent="0.2">
      <c r="B20" s="24" t="s">
        <v>47</v>
      </c>
      <c r="C20" s="14" t="s">
        <v>54</v>
      </c>
    </row>
    <row r="21" spans="2:3" ht="30" customHeight="1" thickBot="1" x14ac:dyDescent="0.25">
      <c r="B21" s="25"/>
      <c r="C21" s="25"/>
    </row>
    <row r="22" spans="2:3" ht="30" customHeight="1" thickTop="1" x14ac:dyDescent="0.2"/>
  </sheetData>
  <sheetProtection selectLockedCells="1"/>
  <dataValidations count="5">
    <dataValidation allowBlank="1" showInputMessage="1" showErrorMessage="1" prompt="Angiv firmadetaljer og modtageroplysninger i dette regneark. Vælg celle E2 for at gå til regnearket Faktura" sqref="A1" xr:uid="{00000000-0002-0000-0100-000000000000}"/>
    <dataValidation allowBlank="1" showInputMessage="1" showErrorMessage="1" prompt="Titlen på dette regneark vises i denne celle" sqref="B1" xr:uid="{00000000-0002-0000-0100-000001000000}"/>
    <dataValidation allowBlank="1" showInputMessage="1" showErrorMessage="1" prompt="Etiketter til det fakturerende firmas detaljer er i denne kolonne under denne overskrift. Disse etiketter kan ændres. Værdier for hver etiket angives i kolonnen til højre" sqref="B2" xr:uid="{00000000-0002-0000-0100-000002000000}"/>
    <dataValidation allowBlank="1" showInputMessage="1" showErrorMessage="1" prompt="Angiv firmaets værdier i denne kolonne under denne overskrift" sqref="C2" xr:uid="{00000000-0002-0000-0100-000003000000}"/>
    <dataValidation allowBlank="1" showInputMessage="1" showErrorMessage="1" prompt="Navigationslink til regnearket Faktura." sqref="E2" xr:uid="{00000000-0002-0000-0100-000004000000}"/>
  </dataValidations>
  <hyperlinks>
    <hyperlink ref="E2" location="'Faktura'!A1" tooltip="Vælg dette for at gå til regnearket Faktura" display="Faktura" xr:uid="{00000000-0004-0000-0100-000000000000}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Faktura</vt:lpstr>
      <vt:lpstr>Firmakonfiguration</vt:lpstr>
      <vt:lpstr>Fakturanummervisning</vt:lpstr>
      <vt:lpstr>Fakturatotal</vt:lpstr>
      <vt:lpstr>Kolonnetitel1</vt:lpstr>
      <vt:lpstr>Kolonnetitelområde1..B7.1</vt:lpstr>
      <vt:lpstr>Kolonnetitelområde2..D6.1</vt:lpstr>
      <vt:lpstr>Faktura!Print_Titles</vt:lpstr>
      <vt:lpstr>Firmakonfiguration!Print_Titles</vt:lpstr>
      <vt:lpstr>RækkeTitelOmråde1..C3</vt:lpstr>
      <vt:lpstr>Titel2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2018-07-04T07:15:44Z</dcterms:created>
  <dcterms:modified xsi:type="dcterms:W3CDTF">2018-07-13T07:57:18Z</dcterms:modified>
</cp:coreProperties>
</file>