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External Resources\Template\20120710_FY12HOJul1\05_ToDTP\_Rest\1030\"/>
    </mc:Choice>
  </mc:AlternateContent>
  <bookViews>
    <workbookView xWindow="0" yWindow="0" windowWidth="25200" windowHeight="12570"/>
  </bookViews>
  <sheets>
    <sheet name="Opgaveliste for projekt 1" sheetId="1" r:id="rId1"/>
    <sheet name="Indstillinger og beregninger" sheetId="2" r:id="rId2"/>
  </sheets>
  <definedNames>
    <definedName name="FremhævAktiviteter">'Opgaveliste for projekt 1'!$G$6</definedName>
    <definedName name="FremhævningerAfOpgaver">'Indstillinger og beregninger'!$E$5:$E$15</definedName>
    <definedName name="Udskriv_Område" localSheetId="0">Udskriv_Område_Nulstilling</definedName>
    <definedName name="Udskriv_Område_Nulstilling">OFFSET('Opgaveliste for projekt 1'!$A:$H,0,0,COUNTA('Opgaveliste for projekt 1'!$B:$B)+5)</definedName>
    <definedName name="valHSlut">'Indstillinger og beregninger'!$C$19</definedName>
    <definedName name="valHStart">'Indstillinger og beregninger'!$C$18</definedName>
  </definedNames>
  <calcPr calcId="15251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0" i="1"/>
  <c r="E5" i="2" l="1"/>
  <c r="E15" i="2"/>
  <c r="E6" i="1"/>
  <c r="C12" i="1"/>
  <c r="D17" i="2"/>
  <c r="C18" i="1" l="1"/>
  <c r="C16" i="1"/>
  <c r="C15" i="1"/>
  <c r="C14" i="1"/>
  <c r="C13" i="1"/>
  <c r="C17" i="1"/>
  <c r="C10" i="1"/>
  <c r="C11" i="1"/>
  <c r="C10" i="2"/>
  <c r="E10" i="2" s="1"/>
  <c r="C9" i="2"/>
  <c r="C8" i="2"/>
  <c r="C7" i="2"/>
  <c r="D9" i="2" l="1"/>
  <c r="E9" i="2" s="1"/>
  <c r="E11" i="2"/>
  <c r="C15" i="2" l="1"/>
  <c r="C14" i="2"/>
  <c r="C13" i="2"/>
  <c r="C12" i="2"/>
  <c r="D7" i="2"/>
  <c r="E7" i="2" s="1"/>
  <c r="D10" i="2"/>
  <c r="D8" i="2"/>
  <c r="E8" i="2" s="1"/>
  <c r="D15" i="2" l="1"/>
  <c r="D14" i="2"/>
  <c r="E14" i="2" s="1"/>
  <c r="D13" i="2"/>
  <c r="E13" i="2" s="1"/>
  <c r="D12" i="2"/>
  <c r="E12" i="2" s="1"/>
  <c r="C17" i="2" l="1"/>
  <c r="E17" i="2" l="1"/>
  <c r="C18" i="2" s="1"/>
  <c r="C19" i="2" l="1"/>
</calcChain>
</file>

<file path=xl/sharedStrings.xml><?xml version="1.0" encoding="utf-8"?>
<sst xmlns="http://schemas.openxmlformats.org/spreadsheetml/2006/main" count="46" uniqueCount="42">
  <si>
    <t>% udført</t>
  </si>
  <si>
    <t>Aktivitet</t>
  </si>
  <si>
    <t>Noter</t>
  </si>
  <si>
    <t>Budget</t>
  </si>
  <si>
    <t>Planlægning</t>
  </si>
  <si>
    <t>Forberedelse</t>
  </si>
  <si>
    <t>Papirarbejde</t>
  </si>
  <si>
    <t>Aflevering</t>
  </si>
  <si>
    <t>Opfølgning</t>
  </si>
  <si>
    <t>Status</t>
  </si>
  <si>
    <t>Markér start</t>
  </si>
  <si>
    <t>Markér slut</t>
  </si>
  <si>
    <t>Opgave A</t>
  </si>
  <si>
    <t>Opgave B</t>
  </si>
  <si>
    <t>Opgave C</t>
  </si>
  <si>
    <t>Opgave D</t>
  </si>
  <si>
    <t>Start, når opgave B er fuldført</t>
  </si>
  <si>
    <t>Skal udføres af:</t>
  </si>
  <si>
    <t>Tidsfrist:</t>
  </si>
  <si>
    <t>Kim Abercrombie</t>
  </si>
  <si>
    <t>Forfalder den</t>
  </si>
  <si>
    <t>Fremhæv aktiviteter</t>
  </si>
  <si>
    <t>I tabellerne herunder gemmes indstillinger og beregninger til rullelisten Fremhæv aktiviteter.
Eventuelle ændringer kunne medføre fejl eller tab af funktionalitet.</t>
  </si>
  <si>
    <t xml:space="preserve">     Denne uge</t>
  </si>
  <si>
    <t xml:space="preserve">     Denne måned</t>
  </si>
  <si>
    <t xml:space="preserve">     Dette kvartal</t>
  </si>
  <si>
    <t xml:space="preserve">     Indeværende år</t>
  </si>
  <si>
    <t xml:space="preserve">     Sidste uge</t>
  </si>
  <si>
    <t xml:space="preserve">     Sidste måned</t>
  </si>
  <si>
    <t xml:space="preserve">     Sidste kvartal</t>
  </si>
  <si>
    <t xml:space="preserve">     Sidste år</t>
  </si>
  <si>
    <t>Forfalder den:</t>
  </si>
  <si>
    <t>Interval:</t>
  </si>
  <si>
    <t>Start:</t>
  </si>
  <si>
    <t>Slut:</t>
  </si>
  <si>
    <t>Ingen fremhævning</t>
  </si>
  <si>
    <t xml:space="preserve"> </t>
  </si>
  <si>
    <t>Projekt 1</t>
  </si>
  <si>
    <t>Opgaveliste for projekt</t>
  </si>
  <si>
    <t xml:space="preserve">     Denne uge [18.-24. juni]</t>
  </si>
  <si>
    <t>Valgt fremhævning:</t>
  </si>
  <si>
    <t>Indstillinger for fremhævning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</si>
</sst>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[$-F800]dddd\,\ mmmm\ dd\,\ yyyy"/>
    <numFmt numFmtId="168" formatCode="&quot;kr.&quot;\ #,##0.00"/>
  </numFmts>
  <fonts count="10" x14ac:knownFonts="1">
    <font>
      <sz val="10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22"/>
      <color theme="0"/>
      <name val="Georgia"/>
      <family val="2"/>
      <scheme val="major"/>
    </font>
    <font>
      <b/>
      <sz val="18"/>
      <color theme="0"/>
      <name val="Georgia"/>
      <family val="1"/>
      <scheme val="major"/>
    </font>
    <font>
      <sz val="10"/>
      <color theme="0"/>
      <name val="Tahoma"/>
      <family val="2"/>
      <scheme val="minor"/>
    </font>
    <font>
      <b/>
      <sz val="11"/>
      <color theme="4" tint="-0.499984740745262"/>
      <name val="Tahoma"/>
      <family val="2"/>
      <scheme val="minor"/>
    </font>
    <font>
      <b/>
      <sz val="26"/>
      <color theme="0"/>
      <name val="Georgia"/>
      <family val="2"/>
      <scheme val="major"/>
    </font>
    <font>
      <b/>
      <sz val="10"/>
      <color theme="0"/>
      <name val="Tahom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4" tint="-0.499984740745262"/>
      </left>
      <right/>
      <top/>
      <bottom/>
      <diagonal/>
    </border>
    <border>
      <left/>
      <right/>
      <top/>
      <bottom style="thin">
        <color theme="0"/>
      </bottom>
      <diagonal/>
    </border>
  </borders>
  <cellStyleXfs count="5">
    <xf numFmtId="0" fontId="0" fillId="2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0">
    <xf numFmtId="0" fontId="0" fillId="2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3" borderId="0" xfId="0" applyFill="1"/>
    <xf numFmtId="0" fontId="0" fillId="2" borderId="0" xfId="0" applyFill="1" applyBorder="1"/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2" fillId="2" borderId="0" xfId="0" applyFont="1" applyFill="1" applyBorder="1" applyAlignment="1"/>
    <xf numFmtId="0" fontId="4" fillId="2" borderId="0" xfId="3" applyFill="1" applyBorder="1" applyAlignment="1"/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 indent="1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center" vertical="center"/>
    </xf>
    <xf numFmtId="14" fontId="0" fillId="2" borderId="0" xfId="0" applyNumberFormat="1" applyFont="1" applyFill="1" applyBorder="1" applyAlignment="1">
      <alignment horizontal="left" vertical="center" indent="1"/>
    </xf>
    <xf numFmtId="9" fontId="0" fillId="2" borderId="0" xfId="2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 indent="1"/>
    </xf>
    <xf numFmtId="165" fontId="6" fillId="5" borderId="1" xfId="0" applyNumberFormat="1" applyFont="1" applyFill="1" applyBorder="1" applyAlignment="1">
      <alignment horizontal="left" vertical="center" indent="1"/>
    </xf>
    <xf numFmtId="0" fontId="6" fillId="5" borderId="1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horizontal="left" vertical="center" indent="1"/>
    </xf>
    <xf numFmtId="165" fontId="6" fillId="2" borderId="1" xfId="0" applyNumberFormat="1" applyFont="1" applyFill="1" applyBorder="1" applyAlignment="1">
      <alignment horizontal="left" vertical="center" indent="1"/>
    </xf>
    <xf numFmtId="0" fontId="6" fillId="4" borderId="0" xfId="0" applyFont="1" applyFill="1" applyBorder="1" applyAlignment="1">
      <alignment horizontal="left" vertical="center" indent="1"/>
    </xf>
    <xf numFmtId="0" fontId="6" fillId="4" borderId="1" xfId="0" applyFont="1" applyFill="1" applyBorder="1" applyAlignment="1">
      <alignment horizontal="left" vertical="center" indent="1"/>
    </xf>
    <xf numFmtId="165" fontId="6" fillId="4" borderId="1" xfId="0" applyNumberFormat="1" applyFont="1" applyFill="1" applyBorder="1" applyAlignment="1">
      <alignment horizontal="left" vertical="center" indent="1"/>
    </xf>
    <xf numFmtId="0" fontId="8" fillId="2" borderId="0" xfId="3" applyFont="1" applyFill="1"/>
    <xf numFmtId="0" fontId="3" fillId="2" borderId="0" xfId="0" applyFont="1" applyFill="1" applyBorder="1" applyAlignment="1">
      <alignment horizontal="right"/>
    </xf>
    <xf numFmtId="14" fontId="3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/>
    <xf numFmtId="0" fontId="9" fillId="2" borderId="0" xfId="0" applyFont="1" applyFill="1" applyBorder="1" applyAlignment="1">
      <alignment horizontal="left" vertical="center" indent="1"/>
    </xf>
    <xf numFmtId="165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indent="1"/>
    </xf>
    <xf numFmtId="0" fontId="9" fillId="5" borderId="0" xfId="0" applyFont="1" applyFill="1" applyBorder="1" applyAlignment="1">
      <alignment horizontal="left" vertical="center" indent="1"/>
    </xf>
    <xf numFmtId="0" fontId="9" fillId="5" borderId="1" xfId="0" applyFont="1" applyFill="1" applyBorder="1" applyAlignment="1">
      <alignment horizontal="left" vertical="center" indent="1"/>
    </xf>
    <xf numFmtId="0" fontId="9" fillId="4" borderId="0" xfId="0" applyFont="1" applyFill="1" applyBorder="1" applyAlignment="1">
      <alignment horizontal="left" vertical="center" indent="1"/>
    </xf>
    <xf numFmtId="0" fontId="5" fillId="2" borderId="0" xfId="4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 wrapText="1"/>
    </xf>
    <xf numFmtId="168" fontId="0" fillId="2" borderId="0" xfId="1" applyNumberFormat="1" applyFont="1" applyFill="1" applyBorder="1" applyAlignment="1">
      <alignment horizontal="center" vertical="center"/>
    </xf>
  </cellXfs>
  <cellStyles count="5">
    <cellStyle name="Normal" xfId="0" builtinId="0" customBuiltin="1"/>
    <cellStyle name="Overskrift 1" xfId="4" builtinId="16" customBuiltin="1"/>
    <cellStyle name="Procent" xfId="2" builtinId="5"/>
    <cellStyle name="Titel" xfId="3" builtinId="15" customBuiltin="1"/>
    <cellStyle name="Valuta" xfId="1" builtinId="4"/>
  </cellStyles>
  <dxfs count="12"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color theme="4" tint="-0.499984740745262"/>
      </font>
      <fill>
        <patternFill>
          <bgColor theme="5" tint="0.59996337778862885"/>
        </patternFill>
      </fill>
      <border>
        <bottom style="thin">
          <color theme="4" tint="-0.499984740745262"/>
        </bottom>
      </border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theme="4"/>
        </patternFill>
      </fill>
      <border diagonalUp="0" diagonalDown="0">
        <left/>
        <right/>
        <top style="thick">
          <color theme="0"/>
        </top>
        <bottom/>
        <vertical/>
        <horizontal/>
      </border>
    </dxf>
    <dxf>
      <font>
        <color theme="4" tint="-0.499984740745262"/>
      </font>
      <fill>
        <patternFill>
          <bgColor theme="4"/>
        </patternFill>
      </fill>
    </dxf>
    <dxf>
      <font>
        <color theme="0"/>
      </font>
      <border>
        <bottom/>
        <vertical style="thin">
          <color theme="4" tint="-0.499984740745262"/>
        </vertical>
      </border>
    </dxf>
  </dxfs>
  <tableStyles count="1" defaultTableStyle="Project To Do List" defaultPivotStyle="PivotStyleLight16">
    <tableStyle name="Project To Do List" pivot="0" count="5">
      <tableStyleElement type="wholeTable" dxfId="11"/>
      <tableStyleElement type="headerRow" dxfId="10"/>
      <tableStyleElement type="totalRow" dxfId="9"/>
      <tableStyleElement type="firstRowStripe" dxfId="8"/>
      <tableStyleElement type="second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8</xdr:row>
      <xdr:rowOff>66673</xdr:rowOff>
    </xdr:from>
    <xdr:to>
      <xdr:col>9</xdr:col>
      <xdr:colOff>600075</xdr:colOff>
      <xdr:row>14</xdr:row>
      <xdr:rowOff>28574</xdr:rowOff>
    </xdr:to>
    <xdr:sp macro="" textlink="">
      <xdr:nvSpPr>
        <xdr:cNvPr id="5" name="Tip til filtrering eller sortering" descr="TIP! Klik på rullepilene i tabellens overskriftsrække for at filtrere eller sortere dine projektoplysninger. &#10;" title="Tip!"/>
        <xdr:cNvSpPr/>
      </xdr:nvSpPr>
      <xdr:spPr>
        <a:xfrm>
          <a:off x="7734300" y="2076448"/>
          <a:ext cx="1285875" cy="1390651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12700">
          <a:solidFill>
            <a:schemeClr val="accent1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altLang="zh-CN" sz="1000" b="1" smtClean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TIP! </a:t>
          </a:r>
          <a:r>
            <a:rPr lang="da-DK" altLang="zh-CN" sz="1000" b="0" smtClean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Klik på</a:t>
          </a:r>
          <a:r>
            <a:rPr lang="zh-CN" altLang="da-DK" sz="1000" b="0" smtClean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 </a:t>
          </a:r>
          <a:r>
            <a:rPr lang="da-DK" altLang="zh-CN" sz="1000" b="0" smtClean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rullepilene i tabellens overskriftsrække for at filtrere eller sortere dine projektoplysninger. </a:t>
          </a:r>
          <a:endParaRPr lang="zh-CN" altLang="da-DK" sz="1000" b="0" smtClean="0">
            <a:solidFill>
              <a:schemeClr val="accent1">
                <a:lumMod val="50000"/>
              </a:schemeClr>
            </a:solidFill>
            <a:latin typeface="+mn-lt"/>
            <a:ea typeface="+mn-ea"/>
            <a:cs typeface="+mn-cs"/>
          </a:endParaRPr>
        </a:p>
        <a:p>
          <a:pPr algn="l"/>
          <a:endParaRPr lang="en-US" sz="1000">
            <a:solidFill>
              <a:schemeClr val="accent1">
                <a:lumMod val="50000"/>
              </a:schemeClr>
            </a:solidFill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tblOpgaveliste" displayName="tblOpgaveliste" ref="B9:G18">
  <autoFilter ref="B9:G18"/>
  <tableColumns count="6">
    <tableColumn id="2" name="Aktivitet" totalsRowDxfId="5"/>
    <tableColumn id="7" name="Forfalder den" totalsRowDxfId="4"/>
    <tableColumn id="4" name="Budget" totalsRowDxfId="3"/>
    <tableColumn id="1" name="% udført" totalsRowDxfId="2"/>
    <tableColumn id="6" name="Status" totalsRowDxfId="1">
      <calculatedColumnFormula>tblOpgaveliste[[#This Row],[% udført]]</calculatedColumnFormula>
    </tableColumn>
    <tableColumn id="5" name="Noter" totalsRowDxfId="0"/>
  </tableColumns>
  <tableStyleInfo name="Project To Do List" showFirstColumn="0" showLastColumn="0" showRowStripes="1" showColumnStripes="0"/>
  <extLst>
    <ext xmlns:x14="http://schemas.microsoft.com/office/spreadsheetml/2009/9/main" uri="{504A1905-F514-4f6f-8877-14C23A59335A}">
      <x14:table altText="Opgaveliste for projekt" altTextSummary="Gemmer projektoplysninger som f.eks. Aktivitet, Forfalder den, Budget, % udført, Status og Noter."/>
    </ext>
  </extLst>
</table>
</file>

<file path=xl/theme/theme1.xml><?xml version="1.0" encoding="utf-8"?>
<a:theme xmlns:a="http://schemas.openxmlformats.org/drawingml/2006/main" name="Office Theme">
  <a:themeElements>
    <a:clrScheme name="Project To Do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2DA3B8"/>
      </a:accent1>
      <a:accent2>
        <a:srgbClr val="FFCC00"/>
      </a:accent2>
      <a:accent3>
        <a:srgbClr val="E68102"/>
      </a:accent3>
      <a:accent4>
        <a:srgbClr val="27C760"/>
      </a:accent4>
      <a:accent5>
        <a:srgbClr val="E5629E"/>
      </a:accent5>
      <a:accent6>
        <a:srgbClr val="9D7EBC"/>
      </a:accent6>
      <a:hlink>
        <a:srgbClr val="0072FF"/>
      </a:hlink>
      <a:folHlink>
        <a:srgbClr val="9D7EBC"/>
      </a:folHlink>
    </a:clrScheme>
    <a:fontScheme name="Project To Do List">
      <a:majorFont>
        <a:latin typeface="Georgi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H18"/>
  <sheetViews>
    <sheetView showGridLines="0" tabSelected="1" workbookViewId="0"/>
  </sheetViews>
  <sheetFormatPr defaultRowHeight="18.75" customHeight="1" x14ac:dyDescent="0.2"/>
  <cols>
    <col min="1" max="1" width="4" style="1" customWidth="1"/>
    <col min="2" max="2" width="20.42578125" style="1" customWidth="1"/>
    <col min="3" max="3" width="14.28515625" style="1" customWidth="1"/>
    <col min="4" max="4" width="13.5703125" style="1" customWidth="1"/>
    <col min="5" max="5" width="13.42578125" style="1" customWidth="1"/>
    <col min="6" max="6" width="15" style="1" customWidth="1"/>
    <col min="7" max="7" width="32.42578125" style="1" customWidth="1"/>
    <col min="8" max="8" width="4" style="1" customWidth="1"/>
    <col min="9" max="16384" width="9.140625" style="1"/>
  </cols>
  <sheetData>
    <row r="1" spans="2:8" ht="18.75" customHeight="1" x14ac:dyDescent="0.2">
      <c r="H1" s="1" t="s">
        <v>36</v>
      </c>
    </row>
    <row r="2" spans="2:8" ht="4.5" customHeight="1" x14ac:dyDescent="0.2">
      <c r="B2" s="3"/>
      <c r="C2" s="3"/>
      <c r="D2" s="3"/>
      <c r="E2" s="3"/>
      <c r="F2" s="3"/>
      <c r="G2" s="3"/>
      <c r="H2" s="1" t="s">
        <v>36</v>
      </c>
    </row>
    <row r="3" spans="2:8" ht="35.25" customHeight="1" x14ac:dyDescent="0.45">
      <c r="B3" s="26" t="s">
        <v>38</v>
      </c>
    </row>
    <row r="5" spans="2:8" ht="18.75" customHeight="1" x14ac:dyDescent="0.2">
      <c r="B5" s="6" t="s">
        <v>17</v>
      </c>
      <c r="E5" s="6" t="s">
        <v>18</v>
      </c>
      <c r="G5" s="5" t="s">
        <v>21</v>
      </c>
    </row>
    <row r="6" spans="2:8" s="2" customFormat="1" ht="19.5" customHeight="1" x14ac:dyDescent="0.2">
      <c r="B6" s="29" t="s">
        <v>19</v>
      </c>
      <c r="C6" s="11"/>
      <c r="D6" s="12"/>
      <c r="E6" s="28">
        <f ca="1">TODAY()+95</f>
        <v>41258</v>
      </c>
      <c r="F6" s="11"/>
      <c r="G6" s="27" t="s">
        <v>39</v>
      </c>
    </row>
    <row r="8" spans="2:8" s="2" customFormat="1" ht="24" customHeight="1" x14ac:dyDescent="0.2">
      <c r="B8" s="37" t="s">
        <v>37</v>
      </c>
      <c r="C8" s="37"/>
      <c r="D8" s="1"/>
      <c r="E8" s="1"/>
      <c r="F8" s="1"/>
      <c r="G8" s="1"/>
    </row>
    <row r="9" spans="2:8" ht="18.75" customHeight="1" x14ac:dyDescent="0.2">
      <c r="B9" s="13" t="s">
        <v>1</v>
      </c>
      <c r="C9" s="13" t="s">
        <v>20</v>
      </c>
      <c r="D9" s="14" t="s">
        <v>3</v>
      </c>
      <c r="E9" s="14" t="s">
        <v>0</v>
      </c>
      <c r="F9" s="13" t="s">
        <v>9</v>
      </c>
      <c r="G9" s="13" t="s">
        <v>2</v>
      </c>
      <c r="H9" s="1" t="s">
        <v>36</v>
      </c>
    </row>
    <row r="10" spans="2:8" ht="18.75" customHeight="1" x14ac:dyDescent="0.2">
      <c r="B10" s="13" t="s">
        <v>4</v>
      </c>
      <c r="C10" s="15">
        <f t="shared" ref="C10" ca="1" si="0">TODAY()-90</f>
        <v>41073</v>
      </c>
      <c r="D10" s="39">
        <v>476</v>
      </c>
      <c r="E10" s="16">
        <v>0.25</v>
      </c>
      <c r="F10" s="16">
        <f>tblOpgaveliste[[#This Row],[% udført]]</f>
        <v>0.25</v>
      </c>
      <c r="G10" s="13"/>
    </row>
    <row r="11" spans="2:8" ht="18.75" customHeight="1" x14ac:dyDescent="0.2">
      <c r="B11" s="13" t="s">
        <v>5</v>
      </c>
      <c r="C11" s="15">
        <f ca="1">TODAY()-2</f>
        <v>41161</v>
      </c>
      <c r="D11" s="39">
        <v>301</v>
      </c>
      <c r="E11" s="16">
        <v>0.1</v>
      </c>
      <c r="F11" s="16">
        <f>tblOpgaveliste[[#This Row],[% udført]]</f>
        <v>0.1</v>
      </c>
      <c r="G11" s="13"/>
    </row>
    <row r="12" spans="2:8" ht="18.75" customHeight="1" x14ac:dyDescent="0.2">
      <c r="B12" s="13" t="s">
        <v>12</v>
      </c>
      <c r="C12" s="15">
        <f ca="1">TODAY()-7</f>
        <v>41156</v>
      </c>
      <c r="D12" s="39">
        <v>429</v>
      </c>
      <c r="E12" s="16">
        <v>0</v>
      </c>
      <c r="F12" s="16">
        <f>tblOpgaveliste[[#This Row],[% udført]]</f>
        <v>0</v>
      </c>
      <c r="G12" s="13"/>
    </row>
    <row r="13" spans="2:8" ht="18.75" customHeight="1" x14ac:dyDescent="0.2">
      <c r="B13" s="13" t="s">
        <v>13</v>
      </c>
      <c r="C13" s="15">
        <f ca="1">TODAY()+20</f>
        <v>41183</v>
      </c>
      <c r="D13" s="39">
        <v>332</v>
      </c>
      <c r="E13" s="16">
        <v>0.7</v>
      </c>
      <c r="F13" s="16">
        <f>tblOpgaveliste[[#This Row],[% udført]]</f>
        <v>0.7</v>
      </c>
      <c r="G13" s="13"/>
    </row>
    <row r="14" spans="2:8" ht="18.75" customHeight="1" x14ac:dyDescent="0.2">
      <c r="B14" s="13" t="s">
        <v>14</v>
      </c>
      <c r="C14" s="15">
        <f ca="1">TODAY()+40</f>
        <v>41203</v>
      </c>
      <c r="D14" s="39">
        <v>471</v>
      </c>
      <c r="E14" s="16">
        <v>0.1</v>
      </c>
      <c r="F14" s="16">
        <f>tblOpgaveliste[[#This Row],[% udført]]</f>
        <v>0.1</v>
      </c>
      <c r="G14" s="13"/>
    </row>
    <row r="15" spans="2:8" ht="18.75" customHeight="1" x14ac:dyDescent="0.2">
      <c r="B15" s="13" t="s">
        <v>15</v>
      </c>
      <c r="C15" s="15">
        <f ca="1">TODAY()+45</f>
        <v>41208</v>
      </c>
      <c r="D15" s="39">
        <v>418</v>
      </c>
      <c r="E15" s="16">
        <v>1</v>
      </c>
      <c r="F15" s="16">
        <f>tblOpgaveliste[[#This Row],[% udført]]</f>
        <v>1</v>
      </c>
      <c r="G15" s="13"/>
    </row>
    <row r="16" spans="2:8" ht="18.75" customHeight="1" x14ac:dyDescent="0.2">
      <c r="B16" s="13" t="s">
        <v>6</v>
      </c>
      <c r="C16" s="15">
        <f ca="1">TODAY()+55</f>
        <v>41218</v>
      </c>
      <c r="D16" s="39">
        <v>150</v>
      </c>
      <c r="E16" s="16">
        <v>0</v>
      </c>
      <c r="F16" s="16">
        <f>tblOpgaveliste[[#This Row],[% udført]]</f>
        <v>0</v>
      </c>
      <c r="G16" s="13" t="s">
        <v>16</v>
      </c>
    </row>
    <row r="17" spans="2:7" ht="18.75" customHeight="1" x14ac:dyDescent="0.2">
      <c r="B17" s="13" t="s">
        <v>7</v>
      </c>
      <c r="C17" s="15">
        <f ca="1">TODAY()+70</f>
        <v>41233</v>
      </c>
      <c r="D17" s="39">
        <v>330</v>
      </c>
      <c r="E17" s="16">
        <v>0.25</v>
      </c>
      <c r="F17" s="16">
        <f>tblOpgaveliste[[#This Row],[% udført]]</f>
        <v>0.25</v>
      </c>
      <c r="G17" s="13"/>
    </row>
    <row r="18" spans="2:7" ht="18.75" customHeight="1" x14ac:dyDescent="0.2">
      <c r="B18" s="13" t="s">
        <v>8</v>
      </c>
      <c r="C18" s="15">
        <f ca="1">TODAY()+90</f>
        <v>41253</v>
      </c>
      <c r="D18" s="39">
        <v>353</v>
      </c>
      <c r="E18" s="16">
        <v>0.5</v>
      </c>
      <c r="F18" s="16">
        <f>tblOpgaveliste[[#This Row],[% udført]]</f>
        <v>0.5</v>
      </c>
      <c r="G18" s="13"/>
    </row>
  </sheetData>
  <mergeCells count="1">
    <mergeCell ref="B8:C8"/>
  </mergeCells>
  <conditionalFormatting sqref="B10:G18">
    <cfRule type="expression" dxfId="6" priority="13">
      <formula>($C10&gt;=valHStart)*($C10&lt;=valHSlut)</formula>
    </cfRule>
  </conditionalFormatting>
  <conditionalFormatting sqref="F10:F18">
    <cfRule type="dataBar" priority="18">
      <dataBar showValue="0">
        <cfvo type="min"/>
        <cfvo type="max"/>
        <color theme="0"/>
      </dataBar>
      <extLst>
        <ext xmlns:x14="http://schemas.microsoft.com/office/spreadsheetml/2009/9/main" uri="{B025F937-C7B1-47D3-B67F-A62EFF666E3E}">
          <x14:id>{D8A421BA-DDE3-4967-B9A3-45ACAB6CB0F5}</x14:id>
        </ext>
      </extLst>
    </cfRule>
  </conditionalFormatting>
  <dataValidations count="2">
    <dataValidation type="list" allowBlank="1" showInputMessage="1" sqref="G6">
      <formula1>FremhævningerAfOpgaver</formula1>
    </dataValidation>
    <dataValidation type="list" allowBlank="1" sqref="E10:E18">
      <formula1>"0%,10%,20%,25%,30%,35%,40%,45%,50%,55%,60%,65%,70%,75%,80%,85%,90%,95%,100%"</formula1>
    </dataValidation>
  </dataValidations>
  <pageMargins left="0.7" right="0.7" top="0.75" bottom="0.75" header="0.3" footer="0.3"/>
  <pageSetup scale="80"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8A421BA-DDE3-4967-B9A3-45ACAB6CB0F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F10:F18</xm:sqref>
        </x14:conditionalFormatting>
        <x14:conditionalFormatting xmlns:xm="http://schemas.microsoft.com/office/excel/2006/main">
          <x14:cfRule type="iconSet" priority="19" id="{2645DCD5-0397-4C10-8F80-F163C39C9F6D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E10:E18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B2:F20"/>
  <sheetViews>
    <sheetView showGridLines="0" workbookViewId="0"/>
  </sheetViews>
  <sheetFormatPr defaultRowHeight="18.75" customHeight="1" x14ac:dyDescent="0.2"/>
  <cols>
    <col min="1" max="1" width="4" style="4" customWidth="1"/>
    <col min="2" max="2" width="21" style="4" customWidth="1"/>
    <col min="3" max="3" width="40" style="4" customWidth="1"/>
    <col min="4" max="4" width="32.28515625" style="4" customWidth="1"/>
    <col min="5" max="5" width="36.28515625" style="4" customWidth="1"/>
    <col min="6" max="16384" width="9.140625" style="4"/>
  </cols>
  <sheetData>
    <row r="2" spans="2:6" s="1" customFormat="1" ht="4.5" customHeight="1" x14ac:dyDescent="0.2">
      <c r="B2" s="3"/>
      <c r="C2" s="3"/>
      <c r="D2" s="3"/>
      <c r="E2" s="3"/>
      <c r="F2" s="1" t="s">
        <v>36</v>
      </c>
    </row>
    <row r="3" spans="2:6" ht="30" customHeight="1" x14ac:dyDescent="0.35">
      <c r="B3" s="8" t="s">
        <v>41</v>
      </c>
      <c r="C3" s="7"/>
      <c r="D3" s="7"/>
      <c r="E3" s="7"/>
    </row>
    <row r="4" spans="2:6" ht="37.5" customHeight="1" x14ac:dyDescent="0.2">
      <c r="B4" s="38" t="s">
        <v>22</v>
      </c>
      <c r="C4" s="38"/>
      <c r="D4" s="38"/>
      <c r="E4" s="38"/>
    </row>
    <row r="5" spans="2:6" s="9" customFormat="1" ht="18.75" customHeight="1" x14ac:dyDescent="0.2">
      <c r="B5" s="17" t="s">
        <v>35</v>
      </c>
      <c r="C5" s="18"/>
      <c r="D5" s="18"/>
      <c r="E5" s="19" t="str">
        <f>B5</f>
        <v>Ingen fremhævning</v>
      </c>
    </row>
    <row r="6" spans="2:6" s="9" customFormat="1" ht="18.75" customHeight="1" x14ac:dyDescent="0.2">
      <c r="B6" s="30" t="s">
        <v>32</v>
      </c>
      <c r="C6" s="31" t="s">
        <v>33</v>
      </c>
      <c r="D6" s="32" t="s">
        <v>34</v>
      </c>
      <c r="E6" s="33" t="s">
        <v>31</v>
      </c>
    </row>
    <row r="7" spans="2:6" s="9" customFormat="1" ht="18.75" customHeight="1" x14ac:dyDescent="0.2">
      <c r="B7" s="17" t="s">
        <v>23</v>
      </c>
      <c r="C7" s="18">
        <f ca="1">TODAY()-WEEKDAY(TODAY(),2)+1</f>
        <v>41162</v>
      </c>
      <c r="D7" s="18">
        <f ca="1">C7+6</f>
        <v>41168</v>
      </c>
      <c r="E7" s="19" t="str">
        <f ca="1">B7&amp;" ["&amp;TEXT(C7,"d. mmm")&amp;" - "&amp;TEXT(D7,"d. mmm")&amp;"]"</f>
        <v xml:space="preserve">     Denne uge [10. sep - 16. sep]</v>
      </c>
    </row>
    <row r="8" spans="2:6" s="9" customFormat="1" ht="18.75" customHeight="1" x14ac:dyDescent="0.2">
      <c r="B8" s="20" t="s">
        <v>24</v>
      </c>
      <c r="C8" s="22">
        <f ca="1">EOMONTH(TODAY(),-1)+1</f>
        <v>41153</v>
      </c>
      <c r="D8" s="22">
        <f ca="1">EDATE(C8,1)-1</f>
        <v>41182</v>
      </c>
      <c r="E8" s="21" t="str">
        <f ca="1">B8&amp;" ["&amp;TEXT(C8,"d")&amp;" - "&amp;TEXT(D8,"d, mmm")&amp;"]"</f>
        <v xml:space="preserve">     Denne måned [1 - 30, sep]</v>
      </c>
    </row>
    <row r="9" spans="2:6" s="9" customFormat="1" ht="18.75" customHeight="1" x14ac:dyDescent="0.2">
      <c r="B9" s="17" t="s">
        <v>25</v>
      </c>
      <c r="C9" s="18">
        <f ca="1">DATE(YEAR(TODAY()),INT(MONTH(TODAY())/3)+1,1)</f>
        <v>41000</v>
      </c>
      <c r="D9" s="18">
        <f ca="1">EDATE(C9,4)-1</f>
        <v>41121</v>
      </c>
      <c r="E9" s="19" t="str">
        <f ca="1">B9&amp;" ["&amp;TEXT(C9,"d. mmm")&amp;" - "&amp;TEXT(D9,"d. mmm")&amp;"]"</f>
        <v xml:space="preserve">     Dette kvartal [1. apr - 31. jul]</v>
      </c>
    </row>
    <row r="10" spans="2:6" s="9" customFormat="1" ht="18.75" customHeight="1" x14ac:dyDescent="0.2">
      <c r="B10" s="20" t="s">
        <v>26</v>
      </c>
      <c r="C10" s="22">
        <f ca="1">DATE(YEAR(TODAY()),1,1)</f>
        <v>40909</v>
      </c>
      <c r="D10" s="22">
        <f ca="1">EDATE(C10,12)-1</f>
        <v>41274</v>
      </c>
      <c r="E10" s="21" t="str">
        <f ca="1">B10&amp;" ["&amp;TEXT(C10,"åååå")&amp;"]"</f>
        <v xml:space="preserve">     Indeværende år [2012]</v>
      </c>
    </row>
    <row r="11" spans="2:6" s="9" customFormat="1" ht="18.75" customHeight="1" x14ac:dyDescent="0.2">
      <c r="B11" s="34" t="s">
        <v>32</v>
      </c>
      <c r="C11" s="18"/>
      <c r="D11" s="18"/>
      <c r="E11" s="35" t="str">
        <f>B11</f>
        <v>Interval:</v>
      </c>
    </row>
    <row r="12" spans="2:6" s="9" customFormat="1" ht="18.75" customHeight="1" x14ac:dyDescent="0.2">
      <c r="B12" s="20" t="s">
        <v>27</v>
      </c>
      <c r="C12" s="22">
        <f ca="1">C7-7</f>
        <v>41155</v>
      </c>
      <c r="D12" s="22">
        <f ca="1">C12+6</f>
        <v>41161</v>
      </c>
      <c r="E12" s="21" t="str">
        <f ca="1">B12&amp;" ["&amp;TEXT(C12,"d. mmm")&amp;" - "&amp;TEXT(D12,"d. mmm")&amp;"]"</f>
        <v xml:space="preserve">     Sidste uge [3. sep - 9. sep]</v>
      </c>
    </row>
    <row r="13" spans="2:6" s="9" customFormat="1" ht="18.75" customHeight="1" x14ac:dyDescent="0.2">
      <c r="B13" s="17" t="s">
        <v>28</v>
      </c>
      <c r="C13" s="18">
        <f ca="1">EDATE(C8,-1)</f>
        <v>41122</v>
      </c>
      <c r="D13" s="18">
        <f ca="1">EDATE(C13,1)-1</f>
        <v>41152</v>
      </c>
      <c r="E13" s="19" t="str">
        <f ca="1">B13&amp;" ["&amp;TEXT(C13,"d")&amp;" - "&amp;TEXT(D13,"d, mmm")&amp;"]"</f>
        <v xml:space="preserve">     Sidste måned [1 - 31, aug]</v>
      </c>
    </row>
    <row r="14" spans="2:6" s="9" customFormat="1" ht="18.75" customHeight="1" x14ac:dyDescent="0.2">
      <c r="B14" s="20" t="s">
        <v>29</v>
      </c>
      <c r="C14" s="22">
        <f ca="1">EDATE(C9,-3)</f>
        <v>40909</v>
      </c>
      <c r="D14" s="22">
        <f ca="1">EDATE(C14,3)-1</f>
        <v>40999</v>
      </c>
      <c r="E14" s="21" t="str">
        <f ca="1">B14&amp;" ["&amp;TEXT(C14,"d. mmm")&amp;" - "&amp;TEXT(D14,"d. mmm")&amp;"]"</f>
        <v xml:space="preserve">     Sidste kvartal [1. jan - 31. mar]</v>
      </c>
    </row>
    <row r="15" spans="2:6" s="9" customFormat="1" ht="18.75" customHeight="1" x14ac:dyDescent="0.2">
      <c r="B15" s="17" t="s">
        <v>30</v>
      </c>
      <c r="C15" s="18">
        <f ca="1">EDATE(C10,-12)</f>
        <v>40544</v>
      </c>
      <c r="D15" s="18">
        <f ca="1">EDATE(C15,12)-1</f>
        <v>40908</v>
      </c>
      <c r="E15" s="19" t="str">
        <f>B15</f>
        <v xml:space="preserve">     Sidste år</v>
      </c>
    </row>
    <row r="16" spans="2:6" ht="18.75" customHeight="1" x14ac:dyDescent="0.2">
      <c r="B16" s="20"/>
      <c r="C16" s="22"/>
      <c r="D16" s="22"/>
      <c r="E16" s="21"/>
    </row>
    <row r="17" spans="2:5" ht="18.75" customHeight="1" x14ac:dyDescent="0.2">
      <c r="B17" s="36" t="s">
        <v>40</v>
      </c>
      <c r="C17" s="24" t="str">
        <f ca="1">IFERROR(MATCH(FremhævAktiviteter,FremhævningerAfOpgaver,0),"")</f>
        <v/>
      </c>
      <c r="D17" s="24" t="str">
        <f>FremhævAktiviteter</f>
        <v xml:space="preserve">     Denne uge [18.-24. juni]</v>
      </c>
      <c r="E17" s="24" t="b">
        <f ca="1">ISNUMBER(INDEX($C$6:$C$15,C17))</f>
        <v>0</v>
      </c>
    </row>
    <row r="18" spans="2:5" ht="18.75" customHeight="1" x14ac:dyDescent="0.2">
      <c r="B18" s="20" t="s">
        <v>10</v>
      </c>
      <c r="C18" s="22" t="str">
        <f ca="1">IFERROR(IF(C17=1,"",IF(E17,INDEX($C$6:$C$15,$C$17),"")),"")</f>
        <v/>
      </c>
      <c r="D18" s="21"/>
      <c r="E18" s="21"/>
    </row>
    <row r="19" spans="2:5" ht="18.75" customHeight="1" x14ac:dyDescent="0.2">
      <c r="B19" s="23" t="s">
        <v>11</v>
      </c>
      <c r="C19" s="25" t="str">
        <f ca="1">IFERROR(IF(C17=1,"",IF(E17,INDEX($D$6:$D$15,$C$17),"")),"")</f>
        <v/>
      </c>
      <c r="D19" s="24"/>
      <c r="E19" s="24"/>
    </row>
    <row r="20" spans="2:5" ht="18.75" customHeight="1" x14ac:dyDescent="0.2">
      <c r="B20" s="10"/>
      <c r="C20" s="10"/>
      <c r="D20" s="10"/>
      <c r="E20" s="10"/>
    </row>
  </sheetData>
  <mergeCells count="1">
    <mergeCell ref="B4:E4"/>
  </mergeCells>
  <pageMargins left="0.7" right="0.7" top="0.75" bottom="0.75" header="0.3" footer="0.3"/>
  <pageSetup scale="70" fitToHeight="0" orientation="portrait" r:id="rId1"/>
  <ignoredErrors>
    <ignoredError sqref="E8 E1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d01925c2-06df-47dc-afc4-5661f7a07983" xsi:nil="true"/>
    <AssetExpire xmlns="d01925c2-06df-47dc-afc4-5661f7a07983">2029-01-01T08:00:00+00:00</AssetExpire>
    <CampaignTagsTaxHTField0 xmlns="d01925c2-06df-47dc-afc4-5661f7a07983">
      <Terms xmlns="http://schemas.microsoft.com/office/infopath/2007/PartnerControls"/>
    </CampaignTagsTaxHTField0>
    <IntlLangReviewDate xmlns="d01925c2-06df-47dc-afc4-5661f7a07983" xsi:nil="true"/>
    <TPFriendlyName xmlns="d01925c2-06df-47dc-afc4-5661f7a07983" xsi:nil="true"/>
    <IntlLangReview xmlns="d01925c2-06df-47dc-afc4-5661f7a07983">false</IntlLangReview>
    <LocLastLocAttemptVersionLookup xmlns="d01925c2-06df-47dc-afc4-5661f7a07983">845884</LocLastLocAttemptVersionLookup>
    <PolicheckWords xmlns="d01925c2-06df-47dc-afc4-5661f7a07983" xsi:nil="true"/>
    <SubmitterId xmlns="d01925c2-06df-47dc-afc4-5661f7a07983" xsi:nil="true"/>
    <AcquiredFrom xmlns="d01925c2-06df-47dc-afc4-5661f7a07983">Internal MS</AcquiredFrom>
    <EditorialStatus xmlns="d01925c2-06df-47dc-afc4-5661f7a07983" xsi:nil="true"/>
    <Markets xmlns="d01925c2-06df-47dc-afc4-5661f7a07983"/>
    <OriginAsset xmlns="d01925c2-06df-47dc-afc4-5661f7a07983" xsi:nil="true"/>
    <AssetStart xmlns="d01925c2-06df-47dc-afc4-5661f7a07983">2012-06-28T22:28:16+00:00</AssetStart>
    <FriendlyTitle xmlns="d01925c2-06df-47dc-afc4-5661f7a07983" xsi:nil="true"/>
    <MarketSpecific xmlns="d01925c2-06df-47dc-afc4-5661f7a07983">false</MarketSpecific>
    <TPNamespace xmlns="d01925c2-06df-47dc-afc4-5661f7a07983" xsi:nil="true"/>
    <PublishStatusLookup xmlns="d01925c2-06df-47dc-afc4-5661f7a07983">
      <Value>331662</Value>
    </PublishStatusLookup>
    <APAuthor xmlns="d01925c2-06df-47dc-afc4-5661f7a07983">
      <UserInfo>
        <DisplayName/>
        <AccountId>2566</AccountId>
        <AccountType/>
      </UserInfo>
    </APAuthor>
    <TPCommandLine xmlns="d01925c2-06df-47dc-afc4-5661f7a07983" xsi:nil="true"/>
    <IntlLangReviewer xmlns="d01925c2-06df-47dc-afc4-5661f7a07983" xsi:nil="true"/>
    <OpenTemplate xmlns="d01925c2-06df-47dc-afc4-5661f7a07983">true</OpenTemplate>
    <CSXSubmissionDate xmlns="d01925c2-06df-47dc-afc4-5661f7a07983" xsi:nil="true"/>
    <TaxCatchAll xmlns="d01925c2-06df-47dc-afc4-5661f7a07983"/>
    <Manager xmlns="d01925c2-06df-47dc-afc4-5661f7a07983" xsi:nil="true"/>
    <NumericId xmlns="d01925c2-06df-47dc-afc4-5661f7a07983" xsi:nil="true"/>
    <ParentAssetId xmlns="d01925c2-06df-47dc-afc4-5661f7a07983" xsi:nil="true"/>
    <OriginalSourceMarket xmlns="d01925c2-06df-47dc-afc4-5661f7a07983">english</OriginalSourceMarket>
    <ApprovalStatus xmlns="d01925c2-06df-47dc-afc4-5661f7a07983">InProgress</ApprovalStatus>
    <TPComponent xmlns="d01925c2-06df-47dc-afc4-5661f7a07983" xsi:nil="true"/>
    <EditorialTags xmlns="d01925c2-06df-47dc-afc4-5661f7a07983" xsi:nil="true"/>
    <TPExecutable xmlns="d01925c2-06df-47dc-afc4-5661f7a07983" xsi:nil="true"/>
    <TPLaunchHelpLink xmlns="d01925c2-06df-47dc-afc4-5661f7a07983" xsi:nil="true"/>
    <LocComments xmlns="d01925c2-06df-47dc-afc4-5661f7a07983" xsi:nil="true"/>
    <LocRecommendedHandoff xmlns="d01925c2-06df-47dc-afc4-5661f7a07983" xsi:nil="true"/>
    <SourceTitle xmlns="d01925c2-06df-47dc-afc4-5661f7a07983" xsi:nil="true"/>
    <CSXUpdate xmlns="d01925c2-06df-47dc-afc4-5661f7a07983">false</CSXUpdate>
    <IntlLocPriority xmlns="d01925c2-06df-47dc-afc4-5661f7a07983" xsi:nil="true"/>
    <UAProjectedTotalWords xmlns="d01925c2-06df-47dc-afc4-5661f7a07983" xsi:nil="true"/>
    <AssetType xmlns="d01925c2-06df-47dc-afc4-5661f7a07983" xsi:nil="true"/>
    <MachineTranslated xmlns="d01925c2-06df-47dc-afc4-5661f7a07983">false</MachineTranslated>
    <OutputCachingOn xmlns="d01925c2-06df-47dc-afc4-5661f7a07983">false</OutputCachingOn>
    <TemplateStatus xmlns="d01925c2-06df-47dc-afc4-5661f7a07983">Complete</TemplateStatus>
    <IsSearchable xmlns="d01925c2-06df-47dc-afc4-5661f7a07983">false</IsSearchable>
    <ContentItem xmlns="d01925c2-06df-47dc-afc4-5661f7a07983" xsi:nil="true"/>
    <HandoffToMSDN xmlns="d01925c2-06df-47dc-afc4-5661f7a07983" xsi:nil="true"/>
    <ShowIn xmlns="d01925c2-06df-47dc-afc4-5661f7a07983">Show everywhere</ShowIn>
    <ThumbnailAssetId xmlns="d01925c2-06df-47dc-afc4-5661f7a07983" xsi:nil="true"/>
    <UALocComments xmlns="d01925c2-06df-47dc-afc4-5661f7a07983" xsi:nil="true"/>
    <UALocRecommendation xmlns="d01925c2-06df-47dc-afc4-5661f7a07983">Localize</UALocRecommendation>
    <LastModifiedDateTime xmlns="d01925c2-06df-47dc-afc4-5661f7a07983" xsi:nil="true"/>
    <LegacyData xmlns="d01925c2-06df-47dc-afc4-5661f7a07983" xsi:nil="true"/>
    <LocManualTestRequired xmlns="d01925c2-06df-47dc-afc4-5661f7a07983">false</LocManualTestRequired>
    <LocMarketGroupTiers2 xmlns="d01925c2-06df-47dc-afc4-5661f7a07983" xsi:nil="true"/>
    <ClipArtFilename xmlns="d01925c2-06df-47dc-afc4-5661f7a07983" xsi:nil="true"/>
    <TPApplication xmlns="d01925c2-06df-47dc-afc4-5661f7a07983" xsi:nil="true"/>
    <CSXHash xmlns="d01925c2-06df-47dc-afc4-5661f7a07983" xsi:nil="true"/>
    <DirectSourceMarket xmlns="d01925c2-06df-47dc-afc4-5661f7a07983">english</DirectSourceMarket>
    <PrimaryImageGen xmlns="d01925c2-06df-47dc-afc4-5661f7a07983">false</PrimaryImageGen>
    <PlannedPubDate xmlns="d01925c2-06df-47dc-afc4-5661f7a07983" xsi:nil="true"/>
    <CSXSubmissionMarket xmlns="d01925c2-06df-47dc-afc4-5661f7a07983" xsi:nil="true"/>
    <Downloads xmlns="d01925c2-06df-47dc-afc4-5661f7a07983">0</Downloads>
    <ArtSampleDocs xmlns="d01925c2-06df-47dc-afc4-5661f7a07983" xsi:nil="true"/>
    <TrustLevel xmlns="d01925c2-06df-47dc-afc4-5661f7a07983">1 Microsoft Managed Content</TrustLevel>
    <BlockPublish xmlns="d01925c2-06df-47dc-afc4-5661f7a07983">false</BlockPublish>
    <TPLaunchHelpLinkType xmlns="d01925c2-06df-47dc-afc4-5661f7a07983">Template</TPLaunchHelpLinkType>
    <LocalizationTagsTaxHTField0 xmlns="d01925c2-06df-47dc-afc4-5661f7a07983">
      <Terms xmlns="http://schemas.microsoft.com/office/infopath/2007/PartnerControls"/>
    </LocalizationTagsTaxHTField0>
    <BusinessGroup xmlns="d01925c2-06df-47dc-afc4-5661f7a07983" xsi:nil="true"/>
    <Providers xmlns="d01925c2-06df-47dc-afc4-5661f7a07983" xsi:nil="true"/>
    <TemplateTemplateType xmlns="d01925c2-06df-47dc-afc4-5661f7a07983">Excel Spreadsheet Template</TemplateTemplateType>
    <TimesCloned xmlns="d01925c2-06df-47dc-afc4-5661f7a07983" xsi:nil="true"/>
    <TPAppVersion xmlns="d01925c2-06df-47dc-afc4-5661f7a07983" xsi:nil="true"/>
    <VoteCount xmlns="d01925c2-06df-47dc-afc4-5661f7a07983" xsi:nil="true"/>
    <FeatureTagsTaxHTField0 xmlns="d01925c2-06df-47dc-afc4-5661f7a07983">
      <Terms xmlns="http://schemas.microsoft.com/office/infopath/2007/PartnerControls"/>
    </FeatureTagsTaxHTField0>
    <Provider xmlns="d01925c2-06df-47dc-afc4-5661f7a07983" xsi:nil="true"/>
    <UACurrentWords xmlns="d01925c2-06df-47dc-afc4-5661f7a07983" xsi:nil="true"/>
    <AssetId xmlns="d01925c2-06df-47dc-afc4-5661f7a07983">TP102929978</AssetId>
    <TPClientViewer xmlns="d01925c2-06df-47dc-afc4-5661f7a07983" xsi:nil="true"/>
    <DSATActionTaken xmlns="d01925c2-06df-47dc-afc4-5661f7a07983" xsi:nil="true"/>
    <APEditor xmlns="d01925c2-06df-47dc-afc4-5661f7a07983">
      <UserInfo>
        <DisplayName/>
        <AccountId xsi:nil="true"/>
        <AccountType/>
      </UserInfo>
    </APEditor>
    <TPInstallLocation xmlns="d01925c2-06df-47dc-afc4-5661f7a07983" xsi:nil="true"/>
    <OOCacheId xmlns="d01925c2-06df-47dc-afc4-5661f7a07983" xsi:nil="true"/>
    <IsDeleted xmlns="d01925c2-06df-47dc-afc4-5661f7a07983">false</IsDeleted>
    <PublishTargets xmlns="d01925c2-06df-47dc-afc4-5661f7a07983">OfficeOnlineVNext</PublishTargets>
    <ApprovalLog xmlns="d01925c2-06df-47dc-afc4-5661f7a07983" xsi:nil="true"/>
    <BugNumber xmlns="d01925c2-06df-47dc-afc4-5661f7a07983" xsi:nil="true"/>
    <CrawlForDependencies xmlns="d01925c2-06df-47dc-afc4-5661f7a07983">false</CrawlForDependencies>
    <InternalTagsTaxHTField0 xmlns="d01925c2-06df-47dc-afc4-5661f7a07983">
      <Terms xmlns="http://schemas.microsoft.com/office/infopath/2007/PartnerControls"/>
    </InternalTagsTaxHTField0>
    <LastHandOff xmlns="d01925c2-06df-47dc-afc4-5661f7a07983" xsi:nil="true"/>
    <Milestone xmlns="d01925c2-06df-47dc-afc4-5661f7a07983" xsi:nil="true"/>
    <OriginalRelease xmlns="d01925c2-06df-47dc-afc4-5661f7a07983">15</OriginalRelease>
    <RecommendationsModifier xmlns="d01925c2-06df-47dc-afc4-5661f7a07983" xsi:nil="true"/>
    <ScenarioTagsTaxHTField0 xmlns="d01925c2-06df-47dc-afc4-5661f7a07983">
      <Terms xmlns="http://schemas.microsoft.com/office/infopath/2007/PartnerControls"/>
    </ScenarioTagsTaxHTField0>
    <UANotes xmlns="d01925c2-06df-47dc-afc4-5661f7a0798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C852C1E5F91724B9A95531E564938F8040047D3639BF074B14FBCC11A469034FDEF" ma:contentTypeVersion="57" ma:contentTypeDescription="Create a new document." ma:contentTypeScope="" ma:versionID="7c2c84f4d5e70cd1726c4144606fd097">
  <xsd:schema xmlns:xsd="http://www.w3.org/2001/XMLSchema" xmlns:xs="http://www.w3.org/2001/XMLSchema" xmlns:p="http://schemas.microsoft.com/office/2006/metadata/properties" xmlns:ns2="d01925c2-06df-47dc-afc4-5661f7a07983" targetNamespace="http://schemas.microsoft.com/office/2006/metadata/properties" ma:root="true" ma:fieldsID="52e0bc32026c19713dc65ca8528716ae" ns2:_="">
    <xsd:import namespace="d01925c2-06df-47dc-afc4-5661f7a07983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925c2-06df-47dc-afc4-5661f7a07983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b7449da-1f85-442f-aa5d-dface1af064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231713-E82E-4CE6-8999-1E8A6A67596B}" ma:internalName="CSXSubmissionMarket" ma:readOnly="false" ma:showField="MarketName" ma:web="d01925c2-06df-47dc-afc4-5661f7a07983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1c13c8e-1aed-4916-8045-29ff58760f73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A3D5064-68F5-424F-8E94-94F877F427C1}" ma:internalName="InProjectListLookup" ma:readOnly="true" ma:showField="InProjectLis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2c5bcd4-d97a-45c4-81bc-a619b92ab81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A3D5064-68F5-424F-8E94-94F877F427C1}" ma:internalName="LastCompleteVersionLookup" ma:readOnly="true" ma:showField="LastComplete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A3D5064-68F5-424F-8E94-94F877F427C1}" ma:internalName="LastPreviewErrorLookup" ma:readOnly="true" ma:showField="LastPreview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A3D5064-68F5-424F-8E94-94F877F427C1}" ma:internalName="LastPreviewResultLookup" ma:readOnly="true" ma:showField="LastPreview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A3D5064-68F5-424F-8E94-94F877F427C1}" ma:internalName="LastPreviewAttemptDateLookup" ma:readOnly="true" ma:showField="LastPreview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A3D5064-68F5-424F-8E94-94F877F427C1}" ma:internalName="LastPreviewedByLookup" ma:readOnly="true" ma:showField="LastPreview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A3D5064-68F5-424F-8E94-94F877F427C1}" ma:internalName="LastPreviewTimeLookup" ma:readOnly="true" ma:showField="LastPreview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A3D5064-68F5-424F-8E94-94F877F427C1}" ma:internalName="LastPreviewVersionLookup" ma:readOnly="true" ma:showField="LastPreview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A3D5064-68F5-424F-8E94-94F877F427C1}" ma:internalName="LastPublishErrorLookup" ma:readOnly="true" ma:showField="LastPublish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A3D5064-68F5-424F-8E94-94F877F427C1}" ma:internalName="LastPublishResultLookup" ma:readOnly="true" ma:showField="LastPublish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A3D5064-68F5-424F-8E94-94F877F427C1}" ma:internalName="LastPublishAttemptDateLookup" ma:readOnly="true" ma:showField="LastPublish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A3D5064-68F5-424F-8E94-94F877F427C1}" ma:internalName="LastPublishedByLookup" ma:readOnly="true" ma:showField="LastPublish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A3D5064-68F5-424F-8E94-94F877F427C1}" ma:internalName="LastPublishTimeLookup" ma:readOnly="true" ma:showField="LastPublish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A3D5064-68F5-424F-8E94-94F877F427C1}" ma:internalName="LastPublishVersionLookup" ma:readOnly="true" ma:showField="LastPublish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6827E70-9845-430F-A094-8731080BBC99}" ma:internalName="LocLastLocAttemptVersionLookup" ma:readOnly="false" ma:showField="LastLocAttemptVersion" ma:web="d01925c2-06df-47dc-afc4-5661f7a07983">
      <xsd:simpleType>
        <xsd:restriction base="dms:Lookup"/>
      </xsd:simpleType>
    </xsd:element>
    <xsd:element name="LocLastLocAttemptVersionTypeLookup" ma:index="71" nillable="true" ma:displayName="Loc Last Loc Attempt Version Type" ma:default="" ma:list="{16827E70-9845-430F-A094-8731080BBC99}" ma:internalName="LocLastLocAttemptVersionTypeLookup" ma:readOnly="true" ma:showField="LastLocAttemptVersionType" ma:web="d01925c2-06df-47dc-afc4-5661f7a07983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6827E70-9845-430F-A094-8731080BBC99}" ma:internalName="LocNewPublishedVersionLookup" ma:readOnly="true" ma:showField="NewPublishedVersion" ma:web="d01925c2-06df-47dc-afc4-5661f7a07983">
      <xsd:simpleType>
        <xsd:restriction base="dms:Lookup"/>
      </xsd:simpleType>
    </xsd:element>
    <xsd:element name="LocOverallHandbackStatusLookup" ma:index="75" nillable="true" ma:displayName="Loc Overall Handback Status" ma:default="" ma:list="{16827E70-9845-430F-A094-8731080BBC99}" ma:internalName="LocOverallHandbackStatusLookup" ma:readOnly="true" ma:showField="OverallHandbackStatus" ma:web="d01925c2-06df-47dc-afc4-5661f7a07983">
      <xsd:simpleType>
        <xsd:restriction base="dms:Lookup"/>
      </xsd:simpleType>
    </xsd:element>
    <xsd:element name="LocOverallLocStatusLookup" ma:index="76" nillable="true" ma:displayName="Loc Overall Localize Status" ma:default="" ma:list="{16827E70-9845-430F-A094-8731080BBC99}" ma:internalName="LocOverallLocStatusLookup" ma:readOnly="true" ma:showField="OverallLocStatus" ma:web="d01925c2-06df-47dc-afc4-5661f7a07983">
      <xsd:simpleType>
        <xsd:restriction base="dms:Lookup"/>
      </xsd:simpleType>
    </xsd:element>
    <xsd:element name="LocOverallPreviewStatusLookup" ma:index="77" nillable="true" ma:displayName="Loc Overall Preview Status" ma:default="" ma:list="{16827E70-9845-430F-A094-8731080BBC99}" ma:internalName="LocOverallPreviewStatusLookup" ma:readOnly="true" ma:showField="OverallPreviewStatus" ma:web="d01925c2-06df-47dc-afc4-5661f7a07983">
      <xsd:simpleType>
        <xsd:restriction base="dms:Lookup"/>
      </xsd:simpleType>
    </xsd:element>
    <xsd:element name="LocOverallPublishStatusLookup" ma:index="78" nillable="true" ma:displayName="Loc Overall Publish Status" ma:default="" ma:list="{16827E70-9845-430F-A094-8731080BBC99}" ma:internalName="LocOverallPublishStatusLookup" ma:readOnly="true" ma:showField="OverallPublishStatus" ma:web="d01925c2-06df-47dc-afc4-5661f7a07983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6827E70-9845-430F-A094-8731080BBC99}" ma:internalName="LocProcessedForHandoffsLookup" ma:readOnly="true" ma:showField="ProcessedForHandoffs" ma:web="d01925c2-06df-47dc-afc4-5661f7a07983">
      <xsd:simpleType>
        <xsd:restriction base="dms:Lookup"/>
      </xsd:simpleType>
    </xsd:element>
    <xsd:element name="LocProcessedForMarketsLookup" ma:index="81" nillable="true" ma:displayName="Loc Processed For Markets" ma:default="" ma:list="{16827E70-9845-430F-A094-8731080BBC99}" ma:internalName="LocProcessedForMarketsLookup" ma:readOnly="true" ma:showField="ProcessedForMarkets" ma:web="d01925c2-06df-47dc-afc4-5661f7a07983">
      <xsd:simpleType>
        <xsd:restriction base="dms:Lookup"/>
      </xsd:simpleType>
    </xsd:element>
    <xsd:element name="LocPublishedDependentAssetsLookup" ma:index="82" nillable="true" ma:displayName="Loc Published Dependent Assets" ma:default="" ma:list="{16827E70-9845-430F-A094-8731080BBC99}" ma:internalName="LocPublishedDependentAssetsLookup" ma:readOnly="true" ma:showField="PublishedDependentAssets" ma:web="d01925c2-06df-47dc-afc4-5661f7a07983">
      <xsd:simpleType>
        <xsd:restriction base="dms:Lookup"/>
      </xsd:simpleType>
    </xsd:element>
    <xsd:element name="LocPublishedLinkedAssetsLookup" ma:index="83" nillable="true" ma:displayName="Loc Published Linked Assets" ma:default="" ma:list="{16827E70-9845-430F-A094-8731080BBC99}" ma:internalName="LocPublishedLinkedAssetsLookup" ma:readOnly="true" ma:showField="PublishedLinkedAssets" ma:web="d01925c2-06df-47dc-afc4-5661f7a07983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f279a4f-10c7-485f-97b6-00fffa36a68a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231713-E82E-4CE6-8999-1E8A6A67596B}" ma:internalName="Markets" ma:readOnly="false" ma:showField="MarketNa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A3D5064-68F5-424F-8E94-94F877F427C1}" ma:internalName="NumOfRatingsLookup" ma:readOnly="true" ma:showField="NumOfRating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A3D5064-68F5-424F-8E94-94F877F427C1}" ma:internalName="PublishStatusLookup" ma:readOnly="false" ma:showField="PublishStatu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e4b50b2c-1251-462e-9ce8-a84fcff9aa5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186d43cb-1a87-425b-8493-a068deffc2f6}" ma:internalName="TaxCatchAll" ma:showField="CatchAllData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186d43cb-1a87-425b-8493-a068deffc2f6}" ma:internalName="TaxCatchAllLabel" ma:readOnly="true" ma:showField="CatchAllDataLabel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14A3F8-E631-45ED-BAB0-F6B4C56D5460}"/>
</file>

<file path=customXml/itemProps2.xml><?xml version="1.0" encoding="utf-8"?>
<ds:datastoreItem xmlns:ds="http://schemas.openxmlformats.org/officeDocument/2006/customXml" ds:itemID="{E8F9C745-E09A-4668-8378-93EF7953239B}"/>
</file>

<file path=customXml/itemProps3.xml><?xml version="1.0" encoding="utf-8"?>
<ds:datastoreItem xmlns:ds="http://schemas.openxmlformats.org/officeDocument/2006/customXml" ds:itemID="{07C51D10-0DFA-449D-BCFC-388F310B69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4</vt:i4>
      </vt:variant>
    </vt:vector>
  </HeadingPairs>
  <TitlesOfParts>
    <vt:vector size="6" baseType="lpstr">
      <vt:lpstr>Opgaveliste for projekt 1</vt:lpstr>
      <vt:lpstr>Indstillinger og beregninger</vt:lpstr>
      <vt:lpstr>FremhævAktiviteter</vt:lpstr>
      <vt:lpstr>FremhævningerAfOpgaver</vt:lpstr>
      <vt:lpstr>valHSlut</vt:lpstr>
      <vt:lpstr>valHStart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Hosek</dc:creator>
  <cp:lastModifiedBy>Windows-bruger</cp:lastModifiedBy>
  <dcterms:created xsi:type="dcterms:W3CDTF">2012-06-20T19:13:14Z</dcterms:created>
  <dcterms:modified xsi:type="dcterms:W3CDTF">2012-09-11T02:59:29Z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0x010100FC852C1E5F91724B9A95531E564938F8040047D3639BF074B14FBCC11A469034FDEF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