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da-DK\"/>
    </mc:Choice>
  </mc:AlternateContent>
  <bookViews>
    <workbookView xWindow="0" yWindow="0" windowWidth="28800" windowHeight="11715"/>
  </bookViews>
  <sheets>
    <sheet name="Servicefaktura" sheetId="1" r:id="rId1"/>
    <sheet name="Kunder" sheetId="3" r:id="rId2"/>
  </sheets>
  <definedNames>
    <definedName name="FakturaSubtotal">Servicefaktura!$H$16</definedName>
    <definedName name="Faktureringsnavn">Servicefaktura!$C$5</definedName>
    <definedName name="Firmanavn">Servicefaktura!$B$2</definedName>
    <definedName name="Indbetaling">Servicefaktura!$H$17</definedName>
    <definedName name="Kolonnetitel1">Fakturaposter[[#Headers],[DATO]]</definedName>
    <definedName name="KolonnetitelOmråde1..G6.1">Servicefaktura!$G$5</definedName>
    <definedName name="Kundeopslag">Kundeoversigt[Firmanavn]</definedName>
    <definedName name="RækkeTitelOmråde1..H3">Servicefaktura!$G$1</definedName>
    <definedName name="RækkeTitelOmråde2..C8">Servicefaktura!$B$5</definedName>
    <definedName name="RækkeTitelOmråde3..E8">Servicefaktura!$D$5</definedName>
    <definedName name="RækkeTitelOmråde4..H18">Servicefaktura!$G$16</definedName>
    <definedName name="Titel2">Kundeoversigt[[#Headers],[Firmanavn]]</definedName>
    <definedName name="_xlnm.Print_Area" localSheetId="1">Kunder!$A:$L</definedName>
    <definedName name="_xlnm.Print_Area" localSheetId="0">Servicefaktura!$A:$I</definedName>
    <definedName name="_xlnm.Print_Titles" localSheetId="1">Kunder!$2:$2</definedName>
    <definedName name="_xlnm.Print_Titles" localSheetId="0">Servicefaktura!$9:$9</definedName>
  </definedNames>
  <calcPr calcId="162913"/>
</workbook>
</file>

<file path=xl/calcChain.xml><?xml version="1.0" encoding="utf-8"?>
<calcChain xmlns="http://schemas.openxmlformats.org/spreadsheetml/2006/main">
  <c r="E6" i="1" l="1"/>
  <c r="E5" i="1"/>
  <c r="B17" i="1" l="1"/>
  <c r="E8" i="1"/>
  <c r="C8" i="1"/>
  <c r="E7" i="1"/>
  <c r="C7" i="1"/>
  <c r="C6" i="1"/>
  <c r="H11" i="1"/>
  <c r="H12" i="1"/>
  <c r="H13" i="1"/>
  <c r="H14" i="1"/>
  <c r="H15" i="1"/>
  <c r="H10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<sst xmlns="http://schemas.openxmlformats.org/spreadsheetml/2006/main" count="60" uniqueCount="56">
  <si>
    <t>SERVICEFAKTURA</t>
  </si>
  <si>
    <t>Graphic Design Institute</t>
  </si>
  <si>
    <t>Hovedgaden 101</t>
  </si>
  <si>
    <t>9999 Lillekøbing</t>
  </si>
  <si>
    <t>Faktureres til:</t>
  </si>
  <si>
    <t>Adresse:</t>
  </si>
  <si>
    <t>DATO</t>
  </si>
  <si>
    <t>Samlet beløb med forfald om &lt;#&gt; dage. Forfaldne konti pålægges et servicegebyr på &lt;#&gt; % pr. måned.</t>
  </si>
  <si>
    <t>Telefon:</t>
  </si>
  <si>
    <t>Fax:</t>
  </si>
  <si>
    <t>Trey Research</t>
  </si>
  <si>
    <t>BESKRIVELSE</t>
  </si>
  <si>
    <t>Logodesign</t>
  </si>
  <si>
    <t>Omkostninger til fokusgruppe</t>
  </si>
  <si>
    <t>Leje af lokale til fokusgruppe</t>
  </si>
  <si>
    <t>Mail:</t>
  </si>
  <si>
    <t>Kontakt:</t>
  </si>
  <si>
    <t>SATS PR. TIME</t>
  </si>
  <si>
    <t>kundeservice@tailspintoys.com</t>
  </si>
  <si>
    <t>www.tailspintoys.com</t>
  </si>
  <si>
    <t>TIMER</t>
  </si>
  <si>
    <t>FAST GEBYR</t>
  </si>
  <si>
    <t>Fakturanummer:</t>
  </si>
  <si>
    <t>Fakturadato:</t>
  </si>
  <si>
    <t>Forfaldsdato:</t>
  </si>
  <si>
    <t xml:space="preserve">Faktura for: </t>
  </si>
  <si>
    <t>Undersøgelse og udvikling af ny branding</t>
  </si>
  <si>
    <t>RABAT</t>
  </si>
  <si>
    <t>Fakturasubtotal</t>
  </si>
  <si>
    <t>Indbetalingsbeløb</t>
  </si>
  <si>
    <t>I ALT</t>
  </si>
  <si>
    <t>Kunder</t>
  </si>
  <si>
    <t>Firmanavn</t>
  </si>
  <si>
    <t>Contoso, Ltd</t>
  </si>
  <si>
    <t>Navn på kontakt</t>
  </si>
  <si>
    <t>Mike Gragg</t>
  </si>
  <si>
    <t>Janine Mendoza</t>
  </si>
  <si>
    <t>Adresse</t>
  </si>
  <si>
    <t>345 Cherry Street</t>
  </si>
  <si>
    <t>567 Walnut Lane</t>
  </si>
  <si>
    <t>Adresse 2</t>
  </si>
  <si>
    <t>Suite 123</t>
  </si>
  <si>
    <t>By</t>
  </si>
  <si>
    <t>Albany</t>
  </si>
  <si>
    <t>Moline</t>
  </si>
  <si>
    <t>Delstat</t>
  </si>
  <si>
    <t>SD</t>
  </si>
  <si>
    <t>MO</t>
  </si>
  <si>
    <t>Postnummer</t>
  </si>
  <si>
    <t>Telefonnummer</t>
  </si>
  <si>
    <t>Mail</t>
  </si>
  <si>
    <t>mike@treyresearch.net</t>
  </si>
  <si>
    <t>janine@contoso.com</t>
  </si>
  <si>
    <t>Fax</t>
  </si>
  <si>
    <t>Servicefaktura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</si>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</sst>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7" formatCode="##\ ##\ ##\ ##"/>
    <numFmt numFmtId="168" formatCode="&quot;kr.&quot;\ #,##0.00"/>
    <numFmt numFmtId="169" formatCode="####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 vertical="top"/>
    </xf>
    <xf numFmtId="168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9" fontId="4" fillId="0" borderId="0" applyFill="0" applyBorder="0" applyProtection="0">
      <alignment horizontal="right" vertical="center" indent="1"/>
    </xf>
    <xf numFmtId="167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49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9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7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7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8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8" fontId="7" fillId="0" borderId="2" xfId="10" applyFont="1" applyFill="1" applyBorder="1">
      <alignment horizontal="right" vertical="center" indent="1"/>
    </xf>
    <xf numFmtId="168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0" fontId="3" fillId="0" borderId="0" xfId="26">
      <alignment horizontal="center" vertical="center" wrapText="1"/>
    </xf>
    <xf numFmtId="167" fontId="5" fillId="2" borderId="0" xfId="3" applyNumberFormat="1">
      <alignment horizontal="left" vertical="center" wrapText="1" indent="1"/>
    </xf>
    <xf numFmtId="168" fontId="0" fillId="0" borderId="0" xfId="9" applyFont="1" applyFill="1" applyBorder="1" applyAlignment="1">
      <alignment horizontal="right" vertical="center" wrapText="1"/>
    </xf>
    <xf numFmtId="167" fontId="0" fillId="0" borderId="0" xfId="20" applyFont="1" applyFill="1" applyBorder="1" applyAlignment="1" applyProtection="1">
      <alignment horizontal="left" vertical="center" wrapText="1"/>
    </xf>
    <xf numFmtId="0" fontId="10" fillId="0" borderId="0" xfId="1" applyBorder="1" applyAlignment="1" applyProtection="1">
      <alignment horizontal="left" vertical="center" wrapText="1"/>
    </xf>
    <xf numFmtId="168" fontId="0" fillId="0" borderId="0" xfId="9" applyFont="1" applyFill="1" applyBorder="1" applyAlignment="1">
      <alignment horizontal="right" vertical="center" wrapText="1" indent="1"/>
    </xf>
    <xf numFmtId="168" fontId="7" fillId="0" borderId="2" xfId="18" applyNumberFormat="1" applyFill="1" applyBorder="1">
      <alignment horizontal="right" vertical="center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</cellXfs>
  <cellStyles count="27">
    <cellStyle name="Besøgt link" xfId="4" builtinId="9" customBuiltin="1"/>
    <cellStyle name="Dato" xfId="15"/>
    <cellStyle name="Fakturabeskrivelse" xfId="21"/>
    <cellStyle name="Fakturanummer og kontaktoplysninger" xfId="22"/>
    <cellStyle name="Farve1" xfId="12" builtinId="29" customBuiltin="1"/>
    <cellStyle name="Forklarende tekst" xfId="17" builtinId="53" customBuiltin="1"/>
    <cellStyle name="Højrejuster" xfId="14"/>
    <cellStyle name="Indrykning til højre" xfId="25"/>
    <cellStyle name="Juster øverst" xfId="23"/>
    <cellStyle name="Komma" xfId="7" builtinId="3" customBuiltin="1"/>
    <cellStyle name="Komma [0]" xfId="8" builtinId="6" customBuiltin="1"/>
    <cellStyle name="Link" xfId="1" builtinId="8" customBuiltin="1"/>
    <cellStyle name="Nederste kant" xfId="24"/>
    <cellStyle name="Normal" xfId="0" builtinId="0" customBuiltin="1"/>
    <cellStyle name="Overskrift 1" xfId="2" builtinId="16" customBuiltin="1"/>
    <cellStyle name="Overskrift 2" xfId="3" builtinId="17" customBuiltin="1"/>
    <cellStyle name="Overskrift 3" xfId="16" builtinId="18" customBuiltin="1"/>
    <cellStyle name="Overskrift 4" xfId="6" builtinId="19" customBuiltin="1"/>
    <cellStyle name="Postnummer" xfId="19"/>
    <cellStyle name="Procent" xfId="11" builtinId="5" customBuiltin="1"/>
    <cellStyle name="Telefonnummer" xfId="20"/>
    <cellStyle name="Titel" xfId="5" builtinId="15" customBuiltin="1"/>
    <cellStyle name="Total" xfId="18" builtinId="25" customBuiltin="1"/>
    <cellStyle name="Valuta" xfId="9" builtinId="4" customBuiltin="1"/>
    <cellStyle name="Valuta [0]" xfId="10" builtinId="7" customBuiltin="1"/>
    <cellStyle name="Venstrejuster" xfId="13"/>
    <cellStyle name="znavigationsceller" xfId="26"/>
  </cellStyles>
  <dxfs count="12">
    <dxf>
      <fill>
        <patternFill patternType="none">
          <fgColor indexed="64"/>
          <bgColor indexed="65"/>
        </patternFill>
      </fill>
      <protection locked="1" hidden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Servicefaktura" pivot="0" count="4">
      <tableStyleElement type="wholeTable" dxfId="11"/>
      <tableStyleElement type="headerRow" dxfId="10"/>
      <tableStyleElement type="totalRow" dxfId="9"/>
      <tableStyleElement type="la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und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ervicefaktu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Pil: Femkant 1" descr="Vælg dette for at gå til regnearket Kunder">
          <a:hlinkClick xmlns:r="http://schemas.openxmlformats.org/officeDocument/2006/relationships" r:id="rId1" tooltip="Vælg dette for at gå til regnearket Kunder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/>
            <a:t>Kunder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Pil: Femkant 1" descr="Vælg dette for at gå til regnearket Kunder">
          <a:hlinkClick xmlns:r="http://schemas.openxmlformats.org/officeDocument/2006/relationships" r:id="rId1" tooltip="Vælg dette for at gå til regnearket Servicefaktura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>
              <a:solidFill>
                <a:schemeClr val="bg1"/>
              </a:solidFill>
            </a:rPr>
            <a:t>Servicefaktura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Fakturaposter" displayName="Fakturaposter" ref="B9:H15" headerRowCellStyle="Normal">
  <autoFilter ref="B9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name="DATO" totalsRowLabel="Total"/>
    <tableColumn id="2" name="BESKRIVELSE" totalsRowDxfId="5"/>
    <tableColumn id="3" name="SATS PR. TIME" dataDxfId="4" dataCellStyle="Valuta"/>
    <tableColumn id="4" name="TIMER"/>
    <tableColumn id="1" name="FAST GEBYR" dataDxfId="3" dataCellStyle="Valuta"/>
    <tableColumn id="5" name="RABAT" dataDxfId="2" dataCellStyle="Valuta"/>
    <tableColumn id="6" name="I ALT" totalsRowFunction="sum" dataDxfId="1" dataCellStyle="Valuta">
      <calculatedColumnFormula>IF(OR(Fakturaposter[[#This Row],[FAST GEBYR]]&lt;&gt;"",AND(Fakturaposter[[#This Row],[SATS PR. TIME]]&lt;&gt;"",Fakturaposter[[#This Row],[TIMER]]&lt;&gt;"")),(Fakturaposter[[#This Row],[SATS PR. TIME]]*Fakturaposter[[#This Row],[TIMER]])+Fakturaposter[[#This Row],[FAST GEBYR]]-Fakturaposter[[#This Row],[RABAT]],"")</calculatedColumnFormula>
    </tableColumn>
  </tableColumns>
  <tableStyleInfo name="Servicefaktura" showFirstColumn="0" showLastColumn="0" showRowStripes="1" showColumnStripes="0"/>
  <extLst>
    <ext xmlns:x14="http://schemas.microsoft.com/office/spreadsheetml/2009/9/main" uri="{504A1905-F514-4f6f-8877-14C23A59335A}">
      <x14:table altTextSummary="Angiv Dato, Beskrivelse, Sats pr. time, Timer, Fast gebyr og Rabat i denne tabel. Samlet beløb beregnes automatisk"/>
    </ext>
  </extLst>
</table>
</file>

<file path=xl/tables/table2.xml><?xml version="1.0" encoding="utf-8"?>
<table xmlns="http://schemas.openxmlformats.org/spreadsheetml/2006/main" id="1" name="Kundeoversigt" displayName="Kundeoversigt" ref="B2:K4" headerRowCellStyle="Normal">
  <autoFilter ref="B2:K4"/>
  <tableColumns count="10">
    <tableColumn id="2" name="Firmanavn" dataDxfId="0" dataCellStyle="Venstrejuster"/>
    <tableColumn id="3" name="Navn på kontakt" dataCellStyle="Normal"/>
    <tableColumn id="4" name="Adresse" dataCellStyle="Normal"/>
    <tableColumn id="1" name="Adresse 2" dataCellStyle="Normal"/>
    <tableColumn id="5" name="By" dataCellStyle="Normal"/>
    <tableColumn id="6" name="Delstat" dataCellStyle="Normal"/>
    <tableColumn id="7" name="Postnummer" dataCellStyle="Postnummer"/>
    <tableColumn id="8" name="Telefonnummer" dataCellStyle="Telefonnummer"/>
    <tableColumn id="10" name="Mail" dataCellStyle="Link"/>
    <tableColumn id="11" name="Fax" dataCellStyle="Telefonnummer"/>
  </tableColumns>
  <tableStyleInfo name="Servicefaktura" showFirstColumn="0" showLastColumn="0" showRowStripes="1" showColumnStripes="0"/>
  <extLst>
    <ext xmlns:x14="http://schemas.microsoft.com/office/spreadsheetml/2009/9/main" uri="{504A1905-F514-4f6f-8877-14C23A59335A}">
      <x14:table altTextSummary="Angiv kundeoplysninger, f.eks. Firmanavn, Navn på kontakt, Adresse, Telefon- og faxnummer i denne tabel. Tilføj flere rækker og kolonner for at lave flere poster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da-dk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undeservice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nine@contoso.com" TargetMode="External"/><Relationship Id="rId1" Type="http://schemas.openxmlformats.org/officeDocument/2006/relationships/hyperlink" Target="mailto:mike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0</v>
      </c>
      <c r="C1" s="1"/>
      <c r="D1" s="1"/>
      <c r="E1" s="1"/>
      <c r="F1" s="1"/>
      <c r="G1" s="25" t="s">
        <v>22</v>
      </c>
      <c r="H1" s="27">
        <v>34567</v>
      </c>
      <c r="J1" s="34" t="s">
        <v>31</v>
      </c>
    </row>
    <row r="2" spans="1:10" ht="60" customHeight="1" x14ac:dyDescent="0.3">
      <c r="B2" s="5" t="s">
        <v>1</v>
      </c>
      <c r="C2" s="5"/>
      <c r="D2" s="5"/>
      <c r="E2" s="5"/>
      <c r="F2" s="5"/>
      <c r="G2" s="25" t="s">
        <v>23</v>
      </c>
      <c r="H2" s="12">
        <f ca="1">TODAY()</f>
        <v>43215</v>
      </c>
    </row>
    <row r="3" spans="1:10" ht="30" customHeight="1" x14ac:dyDescent="0.3">
      <c r="A3" s="9"/>
      <c r="B3" s="15" t="s">
        <v>2</v>
      </c>
      <c r="C3" s="22" t="s">
        <v>8</v>
      </c>
      <c r="D3" s="23">
        <v>1235550123</v>
      </c>
      <c r="E3" s="45" t="s">
        <v>18</v>
      </c>
      <c r="F3" s="46"/>
      <c r="G3" s="26" t="s">
        <v>24</v>
      </c>
      <c r="H3" s="14">
        <f ca="1">TODAY()+30</f>
        <v>43245</v>
      </c>
    </row>
    <row r="4" spans="1:10" ht="30" customHeight="1" x14ac:dyDescent="0.3">
      <c r="A4" s="9"/>
      <c r="B4" s="15" t="s">
        <v>3</v>
      </c>
      <c r="C4" s="22" t="s">
        <v>9</v>
      </c>
      <c r="D4" s="35">
        <v>1235550124</v>
      </c>
      <c r="E4" s="45" t="s">
        <v>19</v>
      </c>
      <c r="F4" s="46"/>
      <c r="G4" s="43"/>
      <c r="H4" s="44"/>
    </row>
    <row r="5" spans="1:10" ht="30" customHeight="1" x14ac:dyDescent="0.3">
      <c r="A5" s="9"/>
      <c r="B5" s="4" t="s">
        <v>4</v>
      </c>
      <c r="C5" s="11" t="s">
        <v>10</v>
      </c>
      <c r="D5" s="24" t="s">
        <v>8</v>
      </c>
      <c r="E5" s="10">
        <f>VLOOKUP(Faktureringsnavn,Kundeoversigt[],8,FALSE)</f>
        <v>4325550178</v>
      </c>
      <c r="F5" s="11"/>
      <c r="G5" s="16" t="s">
        <v>25</v>
      </c>
      <c r="H5" s="16"/>
    </row>
    <row r="6" spans="1:10" ht="30" customHeight="1" x14ac:dyDescent="0.3">
      <c r="A6" s="9"/>
      <c r="B6" s="48" t="s">
        <v>5</v>
      </c>
      <c r="C6" s="11" t="str">
        <f>VLOOKUP(Faktureringsnavn,Kundeoversigt[],3,FALSE)</f>
        <v>345 Cherry Street</v>
      </c>
      <c r="D6" s="24" t="s">
        <v>9</v>
      </c>
      <c r="E6" s="10">
        <f>VLOOKUP(Faktureringsnavn,Kundeoversigt[],10,FALSE)</f>
        <v>4325550124</v>
      </c>
      <c r="F6" s="13"/>
      <c r="G6" s="47" t="s">
        <v>26</v>
      </c>
      <c r="H6" s="47"/>
    </row>
    <row r="7" spans="1:10" ht="30" customHeight="1" x14ac:dyDescent="0.3">
      <c r="A7" s="9"/>
      <c r="B7" s="48"/>
      <c r="C7" s="11" t="str">
        <f>IF(VLOOKUP(Faktureringsnavn,Kundeoversigt[],4,FALSE)&lt;&gt;"",VLOOKUP(Faktureringsnavn,Kundeoversigt[],4,FALSE),IF(VLOOKUP(Faktureringsnavn,Kundeoversigt[],5,FALSE)&lt;&gt;"",CONCATENATE(VLOOKUP(Faktureringsnavn,Kundeoversigt[],5,FALSE),", ",VLOOKUP(Faktureringsnavn,Kundeoversigt[],6,FALSE)," ",VLOOKUP(Faktureringsnavn,Kundeoversigt[],7,FALSE)),CONCATENATE(VLOOKUP(Faktureringsnavn,Kundeoversigt[],6,FALSE)," ",VLOOKUP(Faktureringsnavn,Kundeoversigt[],7,FALSE))))</f>
        <v>Suite 123</v>
      </c>
      <c r="D7" s="24" t="s">
        <v>15</v>
      </c>
      <c r="E7" s="18" t="str">
        <f>VLOOKUP(Faktureringsnavn,Kundeoversigt[],9,FALSE)</f>
        <v>mike@treyresearch.net</v>
      </c>
      <c r="F7" s="13"/>
      <c r="G7" s="47"/>
      <c r="H7" s="47"/>
    </row>
    <row r="8" spans="1:10" ht="30" customHeight="1" x14ac:dyDescent="0.3">
      <c r="A8" s="9"/>
      <c r="B8" s="48"/>
      <c r="C8" s="11" t="str">
        <f>IF(VLOOKUP(Faktureringsnavn,Kundeoversigt[],4,FALSE)="","",IF(VLOOKUP(Faktureringsnavn,Kundeoversigt[],5,FALSE)&lt;&gt;"",CONCATENATE(VLOOKUP(Faktureringsnavn,Kundeoversigt[],5,FALSE),", ",VLOOKUP(Faktureringsnavn,Kundeoversigt[],6,FALSE)," ",VLOOKUP(Faktureringsnavn,Kundeoversigt[],7,FALSE)),CONCATENATE(VLOOKUP(Faktureringsnavn,Kundeoversigt[],6,FALSE)," ",VLOOKUP(Faktureringsnavn,Kundeoversigt[],7,FALSE))))</f>
        <v>Albany, SD 12345</v>
      </c>
      <c r="D8" s="24" t="s">
        <v>16</v>
      </c>
      <c r="E8" s="11" t="str">
        <f>VLOOKUP(Faktureringsnavn,Kundeoversigt[],2,FALSE)</f>
        <v>Mike Gragg</v>
      </c>
      <c r="F8" s="13"/>
      <c r="G8" s="47"/>
      <c r="H8" s="47"/>
    </row>
    <row r="9" spans="1:10" ht="30" customHeight="1" x14ac:dyDescent="0.3">
      <c r="A9" s="9"/>
      <c r="B9" s="20" t="s">
        <v>6</v>
      </c>
      <c r="C9" s="2" t="s">
        <v>11</v>
      </c>
      <c r="D9" s="21" t="s">
        <v>17</v>
      </c>
      <c r="E9" s="21" t="s">
        <v>20</v>
      </c>
      <c r="F9" s="21" t="s">
        <v>21</v>
      </c>
      <c r="G9" s="21" t="s">
        <v>27</v>
      </c>
      <c r="H9" s="33" t="s">
        <v>30</v>
      </c>
    </row>
    <row r="10" spans="1:10" ht="30" customHeight="1" x14ac:dyDescent="0.3">
      <c r="A10" s="9"/>
      <c r="B10" s="19">
        <f ca="1">TODAY()</f>
        <v>43215</v>
      </c>
      <c r="C10" s="2" t="s">
        <v>12</v>
      </c>
      <c r="D10" s="36">
        <v>100</v>
      </c>
      <c r="E10" s="21">
        <v>6</v>
      </c>
      <c r="F10" s="36"/>
      <c r="G10" s="36">
        <v>75</v>
      </c>
      <c r="H10" s="39">
        <f>IF(OR(Fakturaposter[[#This Row],[FAST GEBYR]]&lt;&gt;"",AND(Fakturaposter[[#This Row],[SATS PR. TIME]]&lt;&gt;"",Fakturaposter[[#This Row],[TIMER]]&lt;&gt;"")),(Fakturaposter[[#This Row],[SATS PR. TIME]]*Fakturaposter[[#This Row],[TIMER]])+Fakturaposter[[#This Row],[FAST GEBYR]]-Fakturaposter[[#This Row],[RABAT]],"")</f>
        <v>525</v>
      </c>
    </row>
    <row r="11" spans="1:10" ht="30" customHeight="1" x14ac:dyDescent="0.3">
      <c r="A11" s="9"/>
      <c r="B11" s="19">
        <f ca="1">TODAY()+1</f>
        <v>43216</v>
      </c>
      <c r="C11" s="2" t="s">
        <v>13</v>
      </c>
      <c r="D11" s="36">
        <v>75</v>
      </c>
      <c r="E11" s="21">
        <v>3</v>
      </c>
      <c r="F11" s="36"/>
      <c r="G11" s="36"/>
      <c r="H11" s="39">
        <f>IF(OR(Fakturaposter[[#This Row],[FAST GEBYR]]&lt;&gt;"",AND(Fakturaposter[[#This Row],[SATS PR. TIME]]&lt;&gt;"",Fakturaposter[[#This Row],[TIMER]]&lt;&gt;"")),(Fakturaposter[[#This Row],[SATS PR. TIME]]*Fakturaposter[[#This Row],[TIMER]])+Fakturaposter[[#This Row],[FAST GEBYR]]-Fakturaposter[[#This Row],[RABAT]],"")</f>
        <v>225</v>
      </c>
    </row>
    <row r="12" spans="1:10" ht="30" customHeight="1" x14ac:dyDescent="0.3">
      <c r="A12" s="9"/>
      <c r="B12" s="19">
        <f ca="1">TODAY()+2</f>
        <v>43217</v>
      </c>
      <c r="C12" s="2" t="s">
        <v>14</v>
      </c>
      <c r="D12" s="36"/>
      <c r="E12" s="21"/>
      <c r="F12" s="36">
        <v>275</v>
      </c>
      <c r="G12" s="36"/>
      <c r="H12" s="39">
        <f>IF(OR(Fakturaposter[[#This Row],[FAST GEBYR]]&lt;&gt;"",AND(Fakturaposter[[#This Row],[SATS PR. TIME]]&lt;&gt;"",Fakturaposter[[#This Row],[TIMER]]&lt;&gt;"")),(Fakturaposter[[#This Row],[SATS PR. TIME]]*Fakturaposter[[#This Row],[TIMER]])+Fakturaposter[[#This Row],[FAST GEBYR]]-Fakturaposter[[#This Row],[RABAT]],"")</f>
        <v>275</v>
      </c>
    </row>
    <row r="13" spans="1:10" ht="30" customHeight="1" x14ac:dyDescent="0.3">
      <c r="A13" s="9"/>
      <c r="B13" s="19"/>
      <c r="C13" s="2"/>
      <c r="D13" s="36"/>
      <c r="E13" s="21"/>
      <c r="F13" s="36"/>
      <c r="G13" s="36"/>
      <c r="H13" s="39" t="str">
        <f>IF(OR(Fakturaposter[[#This Row],[FAST GEBYR]]&lt;&gt;"",AND(Fakturaposter[[#This Row],[SATS PR. TIME]]&lt;&gt;"",Fakturaposter[[#This Row],[TIMER]]&lt;&gt;"")),(Fakturaposter[[#This Row],[SATS PR. TIME]]*Fakturaposter[[#This Row],[TIMER]])+Fakturaposter[[#This Row],[FAST GEBYR]]-Fakturaposter[[#This Row],[RABAT]],"")</f>
        <v/>
      </c>
    </row>
    <row r="14" spans="1:10" ht="30" customHeight="1" x14ac:dyDescent="0.3">
      <c r="A14" s="9"/>
      <c r="B14" s="19"/>
      <c r="C14" s="2"/>
      <c r="D14" s="36"/>
      <c r="E14" s="21"/>
      <c r="F14" s="36"/>
      <c r="G14" s="36"/>
      <c r="H14" s="39" t="str">
        <f>IF(OR(Fakturaposter[[#This Row],[FAST GEBYR]]&lt;&gt;"",AND(Fakturaposter[[#This Row],[SATS PR. TIME]]&lt;&gt;"",Fakturaposter[[#This Row],[TIMER]]&lt;&gt;"")),(Fakturaposter[[#This Row],[SATS PR. TIME]]*Fakturaposter[[#This Row],[TIMER]])+Fakturaposter[[#This Row],[FAST GEBYR]]-Fakturaposter[[#This Row],[RABAT]],"")</f>
        <v/>
      </c>
    </row>
    <row r="15" spans="1:10" ht="30" customHeight="1" x14ac:dyDescent="0.3">
      <c r="A15" s="9"/>
      <c r="B15" s="19"/>
      <c r="C15" s="2"/>
      <c r="D15" s="36"/>
      <c r="E15" s="21"/>
      <c r="F15" s="36"/>
      <c r="G15" s="36"/>
      <c r="H15" s="39" t="str">
        <f>IF(OR(Fakturaposter[[#This Row],[FAST GEBYR]]&lt;&gt;"",AND(Fakturaposter[[#This Row],[SATS PR. TIME]]&lt;&gt;"",Fakturaposter[[#This Row],[TIMER]]&lt;&gt;"")),(Fakturaposter[[#This Row],[SATS PR. TIME]]*Fakturaposter[[#This Row],[TIMER]])+Fakturaposter[[#This Row],[FAST GEBYR]]-Fakturaposter[[#This Row],[RABAT]],"")</f>
        <v/>
      </c>
    </row>
    <row r="16" spans="1:10" ht="30" customHeight="1" x14ac:dyDescent="0.3">
      <c r="A16" s="9"/>
      <c r="B16" s="41"/>
      <c r="C16" s="41"/>
      <c r="D16" s="41"/>
      <c r="E16" s="41"/>
      <c r="F16" s="41"/>
      <c r="G16" s="30" t="s">
        <v>28</v>
      </c>
      <c r="H16" s="32">
        <f>SUM(Fakturaposter[I ALT])</f>
        <v>1025</v>
      </c>
    </row>
    <row r="17" spans="1:8" ht="30" customHeight="1" x14ac:dyDescent="0.3">
      <c r="A17" s="9"/>
      <c r="B17" s="41" t="str">
        <f>"Alle checks skal udstedes til "&amp;Firmanavn&amp;"."</f>
        <v>Alle checks skal udstedes til Graphic Design Institute.</v>
      </c>
      <c r="C17" s="41"/>
      <c r="D17" s="41"/>
      <c r="E17" s="41"/>
      <c r="F17" s="41"/>
      <c r="G17" s="17" t="s">
        <v>29</v>
      </c>
      <c r="H17" s="28">
        <v>200</v>
      </c>
    </row>
    <row r="18" spans="1:8" ht="30" customHeight="1" x14ac:dyDescent="0.3">
      <c r="A18" s="9"/>
      <c r="B18" s="42" t="s">
        <v>7</v>
      </c>
      <c r="C18" s="42"/>
      <c r="D18" s="42"/>
      <c r="E18" s="42"/>
      <c r="F18" s="42"/>
      <c r="G18" s="40" t="s">
        <v>55</v>
      </c>
      <c r="H18" s="31">
        <f>FakturaSubtotal-Indbetaling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7" priority="2">
      <formula>$E3&lt;&gt;""</formula>
    </cfRule>
  </conditionalFormatting>
  <conditionalFormatting sqref="E7">
    <cfRule type="expression" dxfId="6" priority="1">
      <formula>$E$7&lt;&gt;""</formula>
    </cfRule>
  </conditionalFormatting>
  <dataValidations xWindow="872" yWindow="452" count="49">
    <dataValidation type="list" errorStyle="warning" allowBlank="1" showInputMessage="1" showErrorMessage="1" error="Vælg kundens navn på listen. Vælg Annuller, og tryk derefter på Alt+pil ned for at åbne rullelisten, og tryk derefter på Enter for at vælge." prompt="Vælg kundens navn i denne celle. Tryk på Alt+pil ned for at åbne rullelisten, og tryk derefter på Enter for at vælge noget. Føj flere kunder til regnearket Kunder for at udvide listen med valgmuligheder" sqref="C5">
      <formula1>Kundeopslag</formula1>
    </dataValidation>
    <dataValidation allowBlank="1" showInputMessage="1" showErrorMessage="1" prompt="Opret en Servicefaktura i denne projektmappe. Angiv firma- og fakturaoplysninger i dette regneark og kundeoplysninger i regnearket Kunder. Vælg celle J1 for at gå til regnearket Kunder" sqref="A1"/>
    <dataValidation allowBlank="1" showInputMessage="1" showErrorMessage="1" prompt="Titlen på dette regneark er i denne celle. Angiv firmanavn i cellen nedenfor. Angiv Fakturanummer, Fakturadato og Forfaldsdato i cellerne H1, H2 og H3" sqref="B1"/>
    <dataValidation allowBlank="1" showInputMessage="1" showErrorMessage="1" prompt="Angiv det fakturerende firmas navn i denne celle, det fakturerende firmas oplysninger i cellerne B3 til E4 og fakturaoplysninger i tabellen, der begynder i celle B9" sqref="B2"/>
    <dataValidation allowBlank="1" showInputMessage="1" showErrorMessage="1" prompt="Angiv adressen på det fakturerende firma i denne celle" sqref="B3"/>
    <dataValidation allowBlank="1" showInputMessage="1" showErrorMessage="1" prompt="Angiv postnummer, by og delstat i denne celle" sqref="B4"/>
    <dataValidation allowBlank="1" showInputMessage="1" showErrorMessage="1" prompt="Angiv det fakturerende firmas telefonnummer i denne celle" sqref="D3"/>
    <dataValidation allowBlank="1" showInputMessage="1" showErrorMessage="1" prompt="Angiv det fakturerende firmas faxnummer i denne celle" sqref="D4"/>
    <dataValidation allowBlank="1" showInputMessage="1" showErrorMessage="1" prompt="Angiv det fakturerende firmas mailadresse i denne celle" sqref="E3"/>
    <dataValidation allowBlank="1" showInputMessage="1" showErrorMessage="1" prompt="Angiv det fakturerende firmas webstedsadresse i denne celle" sqref="E4"/>
    <dataValidation allowBlank="1" showInputMessage="1" showErrorMessage="1" prompt="Oplysninger om &quot;Faktureres til&quot; opdateres automatisk i række 5-8 ud fra valget i cellen til højre. Angiv Fakturabeskrivelse i celle G6" sqref="B5"/>
    <dataValidation allowBlank="1" showInputMessage="1" showErrorMessage="1" prompt="Kundeadresse opdateres automatisk i cellerne C6 til C8" sqref="B6:B8"/>
    <dataValidation allowBlank="1" showInputMessage="1" showErrorMessage="1" prompt="Kundeadresse opdateres automatisk i denne celle" sqref="C6"/>
    <dataValidation allowBlank="1" showInputMessage="1" showErrorMessage="1" prompt="Kundeadresse 2 opdateres automatisk i denne celle" sqref="C7"/>
    <dataValidation allowBlank="1" showInputMessage="1" showErrorMessage="1" prompt="Postnummer, by og delstat for kunden opdateres automatisk i denne celle" sqref="C8"/>
    <dataValidation allowBlank="1" showInputMessage="1" showErrorMessage="1" prompt="Kundetelefonnummeret opdateres automatisk i cellen til højre" sqref="D5"/>
    <dataValidation allowBlank="1" showInputMessage="1" showErrorMessage="1" prompt="Kundetelefonnummeret opdateres automatisk i denne celle" sqref="E5"/>
    <dataValidation allowBlank="1" showInputMessage="1" showErrorMessage="1" prompt="Kundefaxnummeret opdateres automatisk i cellen til højre" sqref="D6"/>
    <dataValidation allowBlank="1" showInputMessage="1" showErrorMessage="1" prompt="Kundefaxnummeret opdateres automatisk i denne celle" sqref="E6"/>
    <dataValidation allowBlank="1" showInputMessage="1" showErrorMessage="1" prompt="Kundemailadressen opdateres automatisk i cellen til højre" sqref="D7"/>
    <dataValidation allowBlank="1" showInputMessage="1" showErrorMessage="1" prompt="Kundemailadresse opdateres automatisk i denne celle" sqref="E7"/>
    <dataValidation allowBlank="1" showInputMessage="1" showErrorMessage="1" prompt="Navnet på kontakten opdateres automatisk i cellen til højre" sqref="D8"/>
    <dataValidation allowBlank="1" showInputMessage="1" showErrorMessage="1" prompt="Navnet på kontakten opdateres automatisk i denne celle" sqref="E8"/>
    <dataValidation allowBlank="1" showInputMessage="1" showErrorMessage="1" prompt="Angiv Fakturanummer i cellen til højre" sqref="G1"/>
    <dataValidation allowBlank="1" showInputMessage="1" showErrorMessage="1" prompt="Angiv Fakturanummer i denne celle" sqref="H1"/>
    <dataValidation allowBlank="1" showInputMessage="1" showErrorMessage="1" prompt="Angiv Fakturadato i cellen til højre" sqref="G2"/>
    <dataValidation allowBlank="1" showInputMessage="1" showErrorMessage="1" prompt="Angiv Fakturadato i denne celle" sqref="H2"/>
    <dataValidation allowBlank="1" showInputMessage="1" showErrorMessage="1" prompt="Angiv Forfaldsdato i cellen til højre" sqref="G3"/>
    <dataValidation allowBlank="1" showInputMessage="1" showErrorMessage="1" prompt="Angiv Forfaldsdato i denne celle" sqref="H3"/>
    <dataValidation allowBlank="1" showInputMessage="1" showErrorMessage="1" prompt="Angiv fakturabeskrivelse i cellen nedenfor" sqref="G5:H5"/>
    <dataValidation allowBlank="1" showInputMessage="1" showErrorMessage="1" prompt="Angiv fakturabeskrivelse i denne celle" sqref="G6:H8"/>
    <dataValidation allowBlank="1" showInputMessage="1" showErrorMessage="1" prompt="Angiv Dato i denne kolonne under denne overskrift" sqref="B9"/>
    <dataValidation allowBlank="1" showInputMessage="1" showErrorMessage="1" prompt="Angiv Beskrivelse i denne kolonne under denne overskrift" sqref="C9"/>
    <dataValidation allowBlank="1" showInputMessage="1" showErrorMessage="1" prompt="Angiv Sats pr. time i denne kolonne under denne overskrift" sqref="D9"/>
    <dataValidation allowBlank="1" showInputMessage="1" showErrorMessage="1" prompt="Angiv Timer i denne kolonne under denne overskrift" sqref="E9"/>
    <dataValidation allowBlank="1" showInputMessage="1" showErrorMessage="1" prompt="Angiv Fast gebyr i denne kolonne under denne overskrift" sqref="F9"/>
    <dataValidation allowBlank="1" showInputMessage="1" showErrorMessage="1" prompt="Angiv Rabat i denne kolonne under denne overskrift" sqref="G9"/>
    <dataValidation allowBlank="1" showInputMessage="1" showErrorMessage="1" prompt="Totalen beregnes automatisk i denne kolonne under denne overskrift" sqref="H9"/>
    <dataValidation allowBlank="1" showInputMessage="1" showErrorMessage="1" prompt="Subtotalen for fakturaen beregnes automatisk i cellen til højre" sqref="G16"/>
    <dataValidation allowBlank="1" showInputMessage="1" showErrorMessage="1" prompt="Subtotalen for fakturaen beregnes automatisk i denne celle" sqref="H16"/>
    <dataValidation allowBlank="1" showInputMessage="1" showErrorMessage="1" prompt="Angiv Indbetalingsbeløb i cellen til højre" sqref="G17"/>
    <dataValidation allowBlank="1" showInputMessage="1" showErrorMessage="1" prompt="Angiv Indbetalingsbeløb i denne celle" sqref="H17"/>
    <dataValidation allowBlank="1" showInputMessage="1" showErrorMessage="1" prompt="Samlet skyldigt beløb beregnes automatisk i cellen til højre" sqref="G18"/>
    <dataValidation allowBlank="1" showInputMessage="1" showErrorMessage="1" prompt="Samlet skyldigt beløb beregnes automatisk i denne celle" sqref="H18"/>
    <dataValidation allowBlank="1" showInputMessage="1" showErrorMessage="1" prompt="Angiv antal dage, indtil Det samlede beløb erstatter den første &lt;#&gt; i denne celle, og angiv forfaldent servicegebyr i procent i anden &lt;#&gt;" sqref="B18:F18"/>
    <dataValidation allowBlank="1" showInputMessage="1" showErrorMessage="1" prompt="Firmanavn tilføjes automatisk i denne celle" sqref="B17:F17"/>
    <dataValidation allowBlank="1" showInputMessage="1" showErrorMessage="1" prompt="Angiv det fakturerende firmas telefonnummer i cellen til højre" sqref="C3"/>
    <dataValidation allowBlank="1" showInputMessage="1" showErrorMessage="1" prompt="Angiv det fakturerende firmas faxnummer i cellen til højre" sqref="C4"/>
    <dataValidation allowBlank="1" showInputMessage="1" showErrorMessage="1" prompt="Navigationslink til regnearket Kunder. Denne celle udskrives ikke" sqref="J1"/>
  </dataValidations>
  <hyperlinks>
    <hyperlink ref="E3" r:id="rId1"/>
    <hyperlink ref="E4" r:id="rId2"/>
    <hyperlink ref="E4:F4" r:id="rId3" tooltip="Vælg for at gå til webstedet" display="www.tailspintoys.com"/>
    <hyperlink ref="E3:F3" r:id="rId4" tooltip="Vælg for at sende en mail" display="kundeservice@tailspintoys.com"/>
    <hyperlink ref="J1" location="Kunder!A1" tooltip="Vælg dette for at gå til regnearket Kunder" display="Kunder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18.75" customWidth="1"/>
    <col min="4" max="4" width="24.75" customWidth="1"/>
    <col min="5" max="5" width="22.25" customWidth="1"/>
    <col min="6" max="6" width="26.625" customWidth="1"/>
    <col min="7" max="7" width="17.25" customWidth="1"/>
    <col min="8" max="8" width="16.625" customWidth="1"/>
    <col min="9" max="9" width="17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31</v>
      </c>
      <c r="C1" s="5"/>
      <c r="D1" s="5"/>
      <c r="E1" s="5"/>
      <c r="F1" s="5"/>
      <c r="G1" s="5"/>
      <c r="H1" s="5"/>
      <c r="I1" s="5"/>
      <c r="J1" s="5"/>
      <c r="K1" s="5"/>
      <c r="M1" s="34" t="s">
        <v>54</v>
      </c>
    </row>
    <row r="2" spans="2:13" ht="30" customHeight="1" x14ac:dyDescent="0.3">
      <c r="B2" s="6" t="s">
        <v>32</v>
      </c>
      <c r="C2" s="6" t="s">
        <v>34</v>
      </c>
      <c r="D2" s="6" t="s">
        <v>37</v>
      </c>
      <c r="E2" s="3" t="s">
        <v>40</v>
      </c>
      <c r="F2" s="6" t="s">
        <v>42</v>
      </c>
      <c r="G2" s="6" t="s">
        <v>45</v>
      </c>
      <c r="H2" s="6" t="s">
        <v>48</v>
      </c>
      <c r="I2" s="6" t="s">
        <v>49</v>
      </c>
      <c r="J2" s="29" t="s">
        <v>50</v>
      </c>
      <c r="K2" s="6" t="s">
        <v>53</v>
      </c>
    </row>
    <row r="3" spans="2:13" ht="30" customHeight="1" x14ac:dyDescent="0.3">
      <c r="B3" s="8" t="s">
        <v>10</v>
      </c>
      <c r="C3" s="6" t="s">
        <v>35</v>
      </c>
      <c r="D3" s="6" t="s">
        <v>38</v>
      </c>
      <c r="E3" s="3" t="s">
        <v>41</v>
      </c>
      <c r="F3" s="6" t="s">
        <v>43</v>
      </c>
      <c r="G3" s="6" t="s">
        <v>46</v>
      </c>
      <c r="H3" s="7">
        <v>12345</v>
      </c>
      <c r="I3" s="37">
        <v>4325550178</v>
      </c>
      <c r="J3" s="38" t="s">
        <v>51</v>
      </c>
      <c r="K3" s="37">
        <v>4325550124</v>
      </c>
    </row>
    <row r="4" spans="2:13" ht="30" customHeight="1" x14ac:dyDescent="0.3">
      <c r="B4" s="8" t="s">
        <v>33</v>
      </c>
      <c r="C4" s="6" t="s">
        <v>36</v>
      </c>
      <c r="D4" s="6" t="s">
        <v>39</v>
      </c>
      <c r="E4" s="3"/>
      <c r="F4" s="6" t="s">
        <v>44</v>
      </c>
      <c r="G4" s="6" t="s">
        <v>47</v>
      </c>
      <c r="H4" s="7">
        <v>9876</v>
      </c>
      <c r="I4" s="37">
        <v>4325550189</v>
      </c>
      <c r="J4" s="38" t="s">
        <v>52</v>
      </c>
      <c r="K4" s="37">
        <v>4325550123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Angiv kundeoplysninger i regnearket Kunder. De angivne kundeoplysninger bruges i regnearket Faktura. Vælg celle M1 for at gå til regnearket Servicefaktura" sqref="A1"/>
    <dataValidation allowBlank="1" showInputMessage="1" showErrorMessage="1" prompt="Titlen på dette regneark er anført i denne celle" sqref="B1"/>
    <dataValidation allowBlank="1" showInputMessage="1" showErrorMessage="1" prompt="Angiv Firmanavn i denne kolonne under denne overskrift Brug overskriftsfiltre til at finde bestemte poster" sqref="B2"/>
    <dataValidation allowBlank="1" showInputMessage="1" showErrorMessage="1" prompt="Angiv Navn på kontakt i denne kolonne under denne overskrift" sqref="C2"/>
    <dataValidation allowBlank="1" showInputMessage="1" showErrorMessage="1" prompt="Angiv Adresse i denne kolonne under denne overskrift" sqref="D2"/>
    <dataValidation allowBlank="1" showInputMessage="1" showErrorMessage="1" prompt="Angiv Adresse 2 i denne kolonne under denne overskrift" sqref="E2"/>
    <dataValidation allowBlank="1" showInputMessage="1" showErrorMessage="1" prompt="Angiv By i denne kolonne under denne overskrift" sqref="F2"/>
    <dataValidation allowBlank="1" showInputMessage="1" showErrorMessage="1" prompt="Angiv Delstat i denne kolonne under denne overskrift" sqref="G2"/>
    <dataValidation allowBlank="1" showInputMessage="1" showErrorMessage="1" prompt="Angiv Postnummer i denne kolonne under denne overskrift" sqref="H2"/>
    <dataValidation allowBlank="1" showInputMessage="1" showErrorMessage="1" prompt="Angiv Telefonnummer i denne kolonne under denne overskrift" sqref="I2"/>
    <dataValidation allowBlank="1" showInputMessage="1" showErrorMessage="1" prompt="Angiv Mailadresse i denne kolonne under denne overskrift" sqref="J2"/>
    <dataValidation allowBlank="1" showInputMessage="1" showErrorMessage="1" prompt="Angiv Faxnummer i denne kolonne under denne overskrift" sqref="K2"/>
    <dataValidation allowBlank="1" showInputMessage="1" showErrorMessage="1" prompt="Navigationslink til regnearket Servicefaktura. Denne celle udskrives ikke" sqref="M1"/>
  </dataValidations>
  <hyperlinks>
    <hyperlink ref="J3" r:id="rId1"/>
    <hyperlink ref="J4" r:id="rId2"/>
    <hyperlink ref="M1" location="Servicefaktura!A1" tooltip="Vælg dette for at gå til regnearket Servicefaktura" display="Servicefaktura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16</vt:i4>
      </vt:variant>
    </vt:vector>
  </HeadingPairs>
  <TitlesOfParts>
    <vt:vector size="18" baseType="lpstr">
      <vt:lpstr>Servicefaktura</vt:lpstr>
      <vt:lpstr>Kunder</vt:lpstr>
      <vt:lpstr>FakturaSubtotal</vt:lpstr>
      <vt:lpstr>Faktureringsnavn</vt:lpstr>
      <vt:lpstr>Firmanavn</vt:lpstr>
      <vt:lpstr>Indbetaling</vt:lpstr>
      <vt:lpstr>Kolonnetitel1</vt:lpstr>
      <vt:lpstr>KolonnetitelOmråde1..G6.1</vt:lpstr>
      <vt:lpstr>Kundeopslag</vt:lpstr>
      <vt:lpstr>RækkeTitelOmråde1..H3</vt:lpstr>
      <vt:lpstr>RækkeTitelOmråde2..C8</vt:lpstr>
      <vt:lpstr>RækkeTitelOmråde3..E8</vt:lpstr>
      <vt:lpstr>RækkeTitelOmråde4..H18</vt:lpstr>
      <vt:lpstr>Titel2</vt:lpstr>
      <vt:lpstr>Kunder!Udskriftsområde</vt:lpstr>
      <vt:lpstr>Servicefaktura!Udskriftsområde</vt:lpstr>
      <vt:lpstr>Kunder!Udskriftstitler</vt:lpstr>
      <vt:lpstr>Servicefaktura!Udskriftstitler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2017-04-21T05:22:01Z</dcterms:created>
  <dcterms:modified xsi:type="dcterms:W3CDTF">2018-04-25T09:29:09Z</dcterms:modified>
</cp:coreProperties>
</file>