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30"/>
  <workbookPr codeName="ThisWorkbook"/>
  <mc:AlternateContent xmlns:mc="http://schemas.openxmlformats.org/markup-compatibility/2006">
    <mc:Choice Requires="x15">
      <x15ac:absPath xmlns:x15ac="http://schemas.microsoft.com/office/spreadsheetml/2010/11/ac" url="\\10.20.1.30\ftp\MNET\Lalissa\01_Template\2018_013_WordTech_Accessible_Templates_WAC_B1\04_PreDTP_Done\da-DK\"/>
    </mc:Choice>
  </mc:AlternateContent>
  <xr:revisionPtr revIDLastSave="0" documentId="12_ncr:500000_{EDAB659A-AF78-45E5-BFCF-166C39DF6B69}" xr6:coauthVersionLast="32" xr6:coauthVersionMax="32" xr10:uidLastSave="{00000000-0000-0000-0000-000000000000}"/>
  <bookViews>
    <workbookView xWindow="0" yWindow="0" windowWidth="23370" windowHeight="12315" xr2:uid="{00000000-000D-0000-FFFF-FFFF00000000}"/>
  </bookViews>
  <sheets>
    <sheet name="Handelsfaktura" sheetId="1" r:id="rId1"/>
    <sheet name="Kunder" sheetId="3" r:id="rId2"/>
  </sheets>
  <definedNames>
    <definedName name="FakturaSubtotal">Handelsfaktura!$H$13</definedName>
    <definedName name="Faktureringsnavn">Handelsfaktura!$C$3</definedName>
    <definedName name="Firmanavn">Handelsfaktura!$B$1</definedName>
    <definedName name="Forsendelse">Handelsfaktura!$H$16</definedName>
    <definedName name="Indbetaling">Handelsfaktura!$H$17</definedName>
    <definedName name="Kolonnetitel1">Fakturavarer[[#Headers],[Dato]]</definedName>
    <definedName name="Kundeopslag">Kundeoversigt[Firmanavn]</definedName>
    <definedName name="Moms">Handelsfaktura!$H$15</definedName>
    <definedName name="Momssats">Handelsfaktura!$H$14</definedName>
    <definedName name="RækkeTitelOmråde1..C6">Handelsfaktura!$B$3</definedName>
    <definedName name="RækkeTitelOmråde2..E5">Handelsfaktura!$D$3</definedName>
    <definedName name="RækkeTitelOmråde3..H5">Handelsfaktura!$G$3</definedName>
    <definedName name="RækkeTitelOmråde4..H20">Handelsfaktura!$G$13</definedName>
    <definedName name="Title2">Kundeoversigt[[#Headers],[Firmanavn]]</definedName>
    <definedName name="_xlnm.Print_Area" localSheetId="0">Handelsfaktura!$A:$I</definedName>
    <definedName name="_xlnm.Print_Area" localSheetId="1">Kunder!$A:$L</definedName>
    <definedName name="_xlnm.Print_Titles" localSheetId="0">Handelsfaktura!$7:$7</definedName>
    <definedName name="_xlnm.Print_Titles" localSheetId="1">Kunder!$2:$2</definedName>
  </definedNames>
  <calcPr calcId="162913"/>
</workbook>
</file>

<file path=xl/calcChain.xml><?xml version="1.0" encoding="utf-8"?>
<calcChain xmlns="http://schemas.openxmlformats.org/spreadsheetml/2006/main">
  <c r="B17" i="1" l="1"/>
  <c r="H9" i="1" l="1"/>
  <c r="H10" i="1"/>
  <c r="H11" i="1"/>
  <c r="H12" i="1"/>
  <c r="H8" i="1"/>
  <c r="H5" i="1"/>
  <c r="E5" i="1"/>
  <c r="E4" i="1"/>
  <c r="E3" i="1"/>
  <c r="C6" i="1"/>
  <c r="C5" i="1"/>
  <c r="C4" i="1"/>
  <c r="B8" i="1" l="1"/>
  <c r="H4" i="1"/>
  <c r="H13" i="1" l="1"/>
  <c r="H15" i="1" l="1"/>
  <c r="H18" i="1" s="1"/>
</calcChain>
</file>

<file path=xl/sharedStrings.xml><?xml version="1.0" encoding="utf-8"?>
<sst xmlns="http://schemas.openxmlformats.org/spreadsheetml/2006/main" count="64" uniqueCount="59">
  <si>
    <t>Tailspin Toys</t>
  </si>
  <si>
    <t>Faktureres til:</t>
  </si>
  <si>
    <t>Adresse:</t>
  </si>
  <si>
    <t>Dato</t>
  </si>
  <si>
    <t>TOTAL FORFALDENT OM 10 DAGE FORFALDNE KONTI ER UNDERLAGT EN RENTESATS PÅ 2 % PR. MÅNED.</t>
  </si>
  <si>
    <t>Trey Research</t>
  </si>
  <si>
    <t>Varenr.</t>
  </si>
  <si>
    <t>Hovedgaden 101</t>
  </si>
  <si>
    <t>9999 Lillekøbing</t>
  </si>
  <si>
    <t>Telefon:</t>
  </si>
  <si>
    <t>Fax:</t>
  </si>
  <si>
    <t>Mail:</t>
  </si>
  <si>
    <t>Beskrivelse</t>
  </si>
  <si>
    <t>Træblokke</t>
  </si>
  <si>
    <t>Antal</t>
  </si>
  <si>
    <t>123-555-0124</t>
  </si>
  <si>
    <t>Enhedspris</t>
  </si>
  <si>
    <t>kundeservice@tailspintoys.com</t>
  </si>
  <si>
    <t>www.tailspintoys.com</t>
  </si>
  <si>
    <t>Fakturanr.:</t>
  </si>
  <si>
    <t>Fakturadato:</t>
  </si>
  <si>
    <t>Kontakt:</t>
  </si>
  <si>
    <t>Rabat</t>
  </si>
  <si>
    <t>Faktura-subtotal</t>
  </si>
  <si>
    <t>Momssats</t>
  </si>
  <si>
    <t>Moms</t>
  </si>
  <si>
    <t>Forsendelse</t>
  </si>
  <si>
    <t>Modtaget indskud</t>
  </si>
  <si>
    <t>Total</t>
  </si>
  <si>
    <t>Kunder</t>
  </si>
  <si>
    <t>Firmanavn</t>
  </si>
  <si>
    <t>Contoso, Ltd</t>
  </si>
  <si>
    <t>Navn på kontakt</t>
  </si>
  <si>
    <t>Mike Gragg</t>
  </si>
  <si>
    <t>Janine Mendoza</t>
  </si>
  <si>
    <t>Adresse</t>
  </si>
  <si>
    <t>345 Cherry Street</t>
  </si>
  <si>
    <t>567 Walnut Lane</t>
  </si>
  <si>
    <t>Adresse 2</t>
  </si>
  <si>
    <t>Suite 123</t>
  </si>
  <si>
    <t>By</t>
  </si>
  <si>
    <t>Albany</t>
  </si>
  <si>
    <t>Moline</t>
  </si>
  <si>
    <t>Delstat</t>
  </si>
  <si>
    <t>SD</t>
  </si>
  <si>
    <t>MO</t>
  </si>
  <si>
    <t>Postnummer</t>
  </si>
  <si>
    <t>09876</t>
  </si>
  <si>
    <t>Telefon</t>
  </si>
  <si>
    <t>432-555-0178</t>
  </si>
  <si>
    <t>432-555-0189</t>
  </si>
  <si>
    <t>Mail</t>
  </si>
  <si>
    <t>mike@treyresearch.net</t>
  </si>
  <si>
    <t>janine@contoso.com</t>
  </si>
  <si>
    <t>Fax</t>
  </si>
  <si>
    <t>432-555-0187</t>
  </si>
  <si>
    <t>432-555-0123</t>
  </si>
  <si>
    <t>Handelsfaktura</t>
  </si>
  <si>
    <t>123-555-0123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</si>
</sst>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_(* #,##0_);_(* \(#,##0\);_(* &quot;-&quot;_);_(@_)"/>
    <numFmt numFmtId="165" formatCode="_(* #,##0.00_);_(* \(#,##0.00\);_(* &quot;-&quot;??_);_(@_)"/>
    <numFmt numFmtId="166" formatCode="0;0;;@"/>
    <numFmt numFmtId="167" formatCode="##\ ##\ ##\ ##"/>
    <numFmt numFmtId="168" formatCode="&quot;kr.&quot;\ #,##0.00"/>
  </numFmts>
  <fonts count="13" x14ac:knownFonts="1">
    <font>
      <sz val="11"/>
      <color theme="3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Calibri"/>
      <family val="2"/>
      <scheme val="minor"/>
    </font>
    <font>
      <sz val="9"/>
      <color theme="4" tint="-0.499984740745262"/>
      <name val="Calibri"/>
      <family val="2"/>
      <scheme val="major"/>
    </font>
    <font>
      <sz val="10"/>
      <color theme="2" tint="-0.749992370372631"/>
      <name val="Calibri"/>
      <family val="2"/>
      <scheme val="minor"/>
    </font>
    <font>
      <b/>
      <sz val="28"/>
      <color theme="3"/>
      <name val="Calibri"/>
      <family val="2"/>
      <scheme val="maj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color theme="3"/>
      <name val="Calibri"/>
      <family val="2"/>
      <scheme val="maj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4">
    <border>
      <left/>
      <right/>
      <top/>
      <bottom/>
      <diagonal/>
    </border>
    <border>
      <left/>
      <right style="thick">
        <color theme="4" tint="-0.2499465926084170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theme="2" tint="-0.24994659260841701"/>
      </bottom>
      <diagonal/>
    </border>
  </borders>
  <cellStyleXfs count="24">
    <xf numFmtId="0" fontId="0" fillId="0" borderId="0">
      <alignment horizontal="left" vertical="center" wrapText="1"/>
    </xf>
    <xf numFmtId="0" fontId="10" fillId="0" borderId="0" applyNumberFormat="0" applyFill="0" applyBorder="0" applyAlignment="0" applyProtection="0">
      <alignment vertical="center" wrapText="1"/>
    </xf>
    <xf numFmtId="0" fontId="11" fillId="0" borderId="0" applyNumberFormat="0" applyFill="0" applyBorder="0" applyProtection="0">
      <alignment horizontal="left" wrapText="1" indent="2"/>
    </xf>
    <xf numFmtId="0" fontId="11" fillId="0" borderId="0" applyNumberFormat="0" applyFill="0" applyBorder="0" applyProtection="0">
      <alignment horizontal="left" vertical="top" wrapText="1" indent="2"/>
    </xf>
    <xf numFmtId="9" fontId="2" fillId="0" borderId="0" applyFill="0" applyBorder="0" applyProtection="0">
      <alignment horizontal="right" vertical="center" indent="1"/>
    </xf>
    <xf numFmtId="0" fontId="10" fillId="0" borderId="0" applyNumberFormat="0" applyFill="0" applyBorder="0" applyAlignment="0" applyProtection="0">
      <alignment vertical="center" wrapText="1"/>
    </xf>
    <xf numFmtId="2" fontId="7" fillId="0" borderId="0" applyFill="0" applyBorder="0" applyProtection="0">
      <alignment horizontal="left" vertical="center"/>
    </xf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8" fontId="10" fillId="0" borderId="0" applyFont="0" applyFill="0" applyBorder="0" applyProtection="0">
      <alignment horizontal="right" vertical="center"/>
    </xf>
    <xf numFmtId="168" fontId="1" fillId="0" borderId="0" applyFill="0" applyBorder="0" applyProtection="0">
      <alignment horizontal="right" vertical="center" indent="1"/>
    </xf>
    <xf numFmtId="0" fontId="10" fillId="0" borderId="0" applyNumberFormat="0" applyFill="0" applyProtection="0">
      <alignment horizontal="right" vertical="top" indent="2"/>
    </xf>
    <xf numFmtId="0" fontId="10" fillId="0" borderId="0" applyNumberFormat="0" applyFill="0" applyBorder="0" applyProtection="0">
      <alignment horizontal="right" indent="2"/>
    </xf>
    <xf numFmtId="0" fontId="10" fillId="2" borderId="2" applyNumberFormat="0" applyFont="0" applyAlignment="0" applyProtection="0"/>
    <xf numFmtId="0" fontId="9" fillId="0" borderId="3" applyNumberFormat="0" applyFill="0" applyAlignment="0" applyProtection="0"/>
    <xf numFmtId="0" fontId="10" fillId="0" borderId="1" applyNumberFormat="0" applyFont="0" applyFill="0" applyAlignment="0">
      <alignment vertical="center"/>
    </xf>
    <xf numFmtId="14" fontId="10" fillId="0" borderId="0" applyFont="0" applyFill="0" applyBorder="0" applyAlignment="0" applyProtection="0">
      <alignment horizontal="left" vertical="center"/>
    </xf>
    <xf numFmtId="1" fontId="10" fillId="0" borderId="0" applyFont="0" applyFill="0" applyBorder="0" applyProtection="0">
      <alignment vertical="center"/>
    </xf>
    <xf numFmtId="167" fontId="10" fillId="0" borderId="0" applyFont="0" applyFill="0" applyBorder="0" applyAlignment="0" applyProtection="0">
      <alignment vertical="center"/>
    </xf>
    <xf numFmtId="0" fontId="10" fillId="0" borderId="0" applyNumberFormat="0" applyFill="0" applyBorder="0" applyProtection="0"/>
    <xf numFmtId="166" fontId="8" fillId="0" borderId="0" applyNumberFormat="0">
      <alignment horizontal="left" vertical="top" wrapText="1"/>
    </xf>
    <xf numFmtId="0" fontId="8" fillId="0" borderId="0" applyNumberFormat="0" applyFill="0" applyBorder="0">
      <alignment horizontal="right" vertical="center" wrapText="1"/>
    </xf>
    <xf numFmtId="0" fontId="10" fillId="0" borderId="0" applyNumberFormat="0" applyFont="0" applyFill="0" applyBorder="0">
      <alignment horizontal="left" vertical="center" wrapText="1"/>
    </xf>
    <xf numFmtId="0" fontId="12" fillId="0" borderId="0" applyNumberFormat="0" applyFill="0" applyBorder="0">
      <alignment horizontal="center" vertical="center" wrapText="1"/>
    </xf>
  </cellStyleXfs>
  <cellXfs count="43">
    <xf numFmtId="0" fontId="0" fillId="0" borderId="0" xfId="0">
      <alignment horizontal="left" vertical="center" wrapText="1"/>
    </xf>
    <xf numFmtId="0" fontId="4" fillId="0" borderId="0" xfId="0" applyFont="1" applyProtection="1">
      <alignment horizontal="left" vertical="center" wrapText="1"/>
    </xf>
    <xf numFmtId="0" fontId="5" fillId="0" borderId="0" xfId="0" applyFont="1" applyAlignment="1" applyProtection="1">
      <alignment horizontal="left" vertical="top"/>
    </xf>
    <xf numFmtId="0" fontId="6" fillId="0" borderId="0" xfId="0" applyFont="1" applyAlignment="1">
      <alignment vertical="top" wrapText="1"/>
    </xf>
    <xf numFmtId="0" fontId="0" fillId="0" borderId="0" xfId="0">
      <alignment horizontal="left" vertical="center" wrapText="1"/>
    </xf>
    <xf numFmtId="0" fontId="10" fillId="0" borderId="0" xfId="12">
      <alignment horizontal="right" indent="2"/>
    </xf>
    <xf numFmtId="2" fontId="7" fillId="0" borderId="0" xfId="6">
      <alignment horizontal="left" vertical="center"/>
    </xf>
    <xf numFmtId="0" fontId="11" fillId="0" borderId="0" xfId="3">
      <alignment horizontal="left" vertical="top" wrapText="1" indent="2"/>
    </xf>
    <xf numFmtId="0" fontId="10" fillId="0" borderId="0" xfId="11">
      <alignment horizontal="right" vertical="top" indent="2"/>
    </xf>
    <xf numFmtId="0" fontId="9" fillId="0" borderId="3" xfId="14" applyFill="1" applyAlignment="1" applyProtection="1">
      <alignment horizontal="right" vertical="center"/>
    </xf>
    <xf numFmtId="168" fontId="0" fillId="0" borderId="0" xfId="10" applyFont="1" applyFill="1" applyBorder="1">
      <alignment horizontal="right" vertical="center" indent="1"/>
    </xf>
    <xf numFmtId="167" fontId="10" fillId="0" borderId="0" xfId="18" applyFill="1" applyBorder="1" applyAlignment="1" applyProtection="1">
      <alignment horizontal="left" vertical="center"/>
    </xf>
    <xf numFmtId="0" fontId="11" fillId="0" borderId="0" xfId="2">
      <alignment horizontal="left" wrapText="1" indent="2"/>
    </xf>
    <xf numFmtId="0" fontId="0" fillId="0" borderId="0" xfId="0">
      <alignment horizontal="left" vertical="center" wrapText="1"/>
    </xf>
    <xf numFmtId="166" fontId="8" fillId="0" borderId="0" xfId="20" applyNumberFormat="1">
      <alignment horizontal="left" vertical="top" wrapText="1"/>
    </xf>
    <xf numFmtId="0" fontId="8" fillId="0" borderId="0" xfId="20" applyNumberFormat="1">
      <alignment horizontal="left" vertical="top" wrapText="1"/>
    </xf>
    <xf numFmtId="14" fontId="8" fillId="0" borderId="0" xfId="20" applyNumberFormat="1">
      <alignment horizontal="left" vertical="top" wrapText="1"/>
    </xf>
    <xf numFmtId="9" fontId="2" fillId="0" borderId="3" xfId="4" applyFill="1" applyBorder="1" applyProtection="1">
      <alignment horizontal="right" vertical="center" indent="1"/>
    </xf>
    <xf numFmtId="168" fontId="1" fillId="0" borderId="3" xfId="10" applyFill="1" applyBorder="1" applyProtection="1">
      <alignment horizontal="right" vertical="center" indent="1"/>
    </xf>
    <xf numFmtId="0" fontId="8" fillId="0" borderId="0" xfId="21">
      <alignment horizontal="right" vertical="center" wrapText="1"/>
    </xf>
    <xf numFmtId="0" fontId="10" fillId="0" borderId="0" xfId="22">
      <alignment horizontal="left" vertical="center" wrapText="1"/>
    </xf>
    <xf numFmtId="167" fontId="11" fillId="0" borderId="0" xfId="18" applyFont="1" applyAlignment="1">
      <alignment horizontal="left" wrapText="1" indent="2"/>
    </xf>
    <xf numFmtId="14" fontId="10" fillId="0" borderId="0" xfId="16" applyAlignment="1">
      <alignment horizontal="left" vertical="center" wrapText="1"/>
    </xf>
    <xf numFmtId="0" fontId="0" fillId="0" borderId="0" xfId="22" applyFont="1">
      <alignment horizontal="left" vertical="center" wrapText="1"/>
    </xf>
    <xf numFmtId="14" fontId="0" fillId="0" borderId="0" xfId="16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0" fillId="0" borderId="0" xfId="1" applyFill="1" applyBorder="1" applyAlignment="1" applyProtection="1">
      <alignment vertical="center" wrapText="1"/>
    </xf>
    <xf numFmtId="0" fontId="10" fillId="0" borderId="0" xfId="22" applyAlignment="1">
      <alignment horizontal="left" vertical="center" wrapText="1"/>
    </xf>
    <xf numFmtId="1" fontId="0" fillId="0" borderId="0" xfId="17" applyFont="1" applyFill="1" applyBorder="1" applyAlignment="1">
      <alignment vertical="center"/>
    </xf>
    <xf numFmtId="168" fontId="0" fillId="0" borderId="0" xfId="9" applyFont="1" applyFill="1" applyBorder="1" applyAlignment="1">
      <alignment horizontal="right" vertical="center"/>
    </xf>
    <xf numFmtId="0" fontId="0" fillId="0" borderId="0" xfId="0" applyAlignment="1">
      <alignment horizontal="right" vertical="center" wrapText="1" indent="1"/>
    </xf>
    <xf numFmtId="167" fontId="11" fillId="0" borderId="0" xfId="3" applyNumberFormat="1">
      <alignment horizontal="left" vertical="top" wrapText="1" indent="2"/>
    </xf>
    <xf numFmtId="0" fontId="10" fillId="0" borderId="0" xfId="19"/>
    <xf numFmtId="0" fontId="10" fillId="0" borderId="0" xfId="1" applyBorder="1" applyAlignment="1">
      <alignment horizontal="left" wrapText="1" indent="2"/>
    </xf>
    <xf numFmtId="0" fontId="10" fillId="0" borderId="1" xfId="1" applyBorder="1" applyAlignment="1">
      <alignment horizontal="left" wrapText="1" indent="2"/>
    </xf>
    <xf numFmtId="0" fontId="10" fillId="0" borderId="1" xfId="1" applyBorder="1" applyAlignment="1">
      <alignment horizontal="left" vertical="top" wrapText="1" indent="2"/>
    </xf>
    <xf numFmtId="0" fontId="10" fillId="0" borderId="0" xfId="11">
      <alignment horizontal="right" vertical="top" indent="2"/>
    </xf>
    <xf numFmtId="167" fontId="8" fillId="0" borderId="0" xfId="18" applyFont="1" applyAlignment="1">
      <alignment horizontal="left" vertical="top" wrapText="1"/>
    </xf>
    <xf numFmtId="166" fontId="8" fillId="0" borderId="0" xfId="20" applyNumberFormat="1">
      <alignment horizontal="left" vertical="top" wrapText="1"/>
    </xf>
    <xf numFmtId="2" fontId="7" fillId="0" borderId="0" xfId="6">
      <alignment horizontal="left" vertical="center"/>
    </xf>
    <xf numFmtId="2" fontId="7" fillId="0" borderId="1" xfId="6" applyBorder="1">
      <alignment horizontal="left" vertical="center"/>
    </xf>
    <xf numFmtId="0" fontId="12" fillId="0" borderId="0" xfId="23" applyFill="1">
      <alignment horizontal="center" vertical="center" wrapText="1"/>
    </xf>
    <xf numFmtId="0" fontId="12" fillId="0" borderId="0" xfId="23" quotePrefix="1">
      <alignment horizontal="center" vertical="center" wrapText="1"/>
    </xf>
  </cellXfs>
  <cellStyles count="24">
    <cellStyle name="Bemærk!" xfId="13" builtinId="10" customBuiltin="1"/>
    <cellStyle name="Besøgt link" xfId="5" builtinId="9" customBuiltin="1"/>
    <cellStyle name="Dato" xfId="16" xr:uid="{00000000-0005-0000-0000-000002000000}"/>
    <cellStyle name="Fakturaoplysninger" xfId="20" xr:uid="{00000000-0005-0000-0000-000003000000}"/>
    <cellStyle name="Forklarende tekst" xfId="19" builtinId="53" customBuiltin="1"/>
    <cellStyle name="Højre kant" xfId="15" xr:uid="{00000000-0005-0000-0000-000005000000}"/>
    <cellStyle name="Komma" xfId="7" builtinId="3" customBuiltin="1"/>
    <cellStyle name="Komma [0]" xfId="8" builtinId="6" customBuiltin="1"/>
    <cellStyle name="Link" xfId="1" builtinId="8" customBuiltin="1"/>
    <cellStyle name="Mængde" xfId="17" xr:uid="{00000000-0005-0000-0000-000009000000}"/>
    <cellStyle name="Normal" xfId="0" builtinId="0" customBuiltin="1"/>
    <cellStyle name="Overskrift 1" xfId="2" builtinId="16" customBuiltin="1"/>
    <cellStyle name="Overskrift 2" xfId="3" builtinId="17" customBuiltin="1"/>
    <cellStyle name="Overskrift 3" xfId="11" builtinId="18" customBuiltin="1"/>
    <cellStyle name="Overskrift 4" xfId="12" builtinId="19" customBuiltin="1"/>
    <cellStyle name="Procent" xfId="4" builtinId="5" customBuiltin="1"/>
    <cellStyle name="Tabeldetaljer venstrejusteret" xfId="22" xr:uid="{00000000-0005-0000-0000-000010000000}"/>
    <cellStyle name="Tabeloverskrift højrejusteret" xfId="21" xr:uid="{00000000-0005-0000-0000-000011000000}"/>
    <cellStyle name="Telefon" xfId="18" xr:uid="{00000000-0005-0000-0000-000012000000}"/>
    <cellStyle name="Titel" xfId="6" builtinId="15" customBuiltin="1"/>
    <cellStyle name="Total" xfId="14" builtinId="25" customBuiltin="1"/>
    <cellStyle name="Valuta" xfId="9" builtinId="4" customBuiltin="1"/>
    <cellStyle name="Valuta [0]" xfId="10" builtinId="7" customBuiltin="1"/>
    <cellStyle name="znavigationscelle" xfId="23" xr:uid="{00000000-0005-0000-0000-000017000000}"/>
  </cellStyles>
  <dxfs count="22">
    <dxf>
      <alignment horizontal="left" vertical="center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right" vertical="center" textRotation="0" wrapText="1" indent="1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right" vertical="center" textRotation="0" wrapText="0" indent="0" justifyLastLine="0" shrinkToFit="0" readingOrder="0"/>
    </dxf>
    <dxf>
      <alignment horizontal="right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font>
        <b/>
        <i val="0"/>
        <color theme="3"/>
      </font>
    </dxf>
    <dxf>
      <fill>
        <patternFill patternType="solid">
          <fgColor theme="4" tint="0.79995117038483843"/>
          <bgColor theme="2"/>
        </patternFill>
      </fill>
    </dxf>
    <dxf>
      <fill>
        <patternFill patternType="solid">
          <fgColor theme="4" tint="0.79995117038483843"/>
          <bgColor theme="2"/>
        </patternFill>
      </fill>
    </dxf>
    <dxf>
      <font>
        <b/>
        <i val="0"/>
      </font>
      <border>
        <bottom style="double">
          <color theme="4" tint="-0.24994659260841701"/>
        </bottom>
      </border>
    </dxf>
    <dxf>
      <font>
        <b/>
        <i val="0"/>
        <color theme="3"/>
      </font>
      <fill>
        <patternFill patternType="none">
          <bgColor auto="1"/>
        </patternFill>
      </fill>
      <border>
        <left/>
        <right/>
        <top style="thick">
          <color theme="4" tint="-0.24994659260841701"/>
        </top>
        <bottom style="thick">
          <color theme="4" tint="-0.24994659260841701"/>
        </bottom>
        <vertical/>
        <horizontal/>
      </border>
    </dxf>
    <dxf>
      <border diagonalUp="0" diagonalDown="0">
        <left/>
        <right/>
        <top/>
        <bottom style="thick">
          <color theme="4" tint="-0.24994659260841701"/>
        </bottom>
        <vertical/>
        <horizontal/>
      </border>
    </dxf>
  </dxfs>
  <tableStyles count="1" defaultTableStyle="Handelsfaktura" defaultPivotStyle="PivotStyleLight16">
    <tableStyle name="Handelsfaktura" pivot="0" count="5" xr9:uid="{00000000-0011-0000-FFFF-FFFF00000000}">
      <tableStyleElement type="wholeTable" dxfId="21"/>
      <tableStyleElement type="headerRow" dxfId="20"/>
      <tableStyleElement type="totalRow" dxfId="19"/>
      <tableStyleElement type="firstRowStripe" dxfId="18"/>
      <tableStyleElement type="firstColumnStripe" dxfId="1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Kunder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Handelsfaktura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28572</xdr:colOff>
      <xdr:row>0</xdr:row>
      <xdr:rowOff>161926</xdr:rowOff>
    </xdr:from>
    <xdr:to>
      <xdr:col>9</xdr:col>
      <xdr:colOff>1464180</xdr:colOff>
      <xdr:row>0</xdr:row>
      <xdr:rowOff>571500</xdr:rowOff>
    </xdr:to>
    <xdr:sp macro="" textlink="">
      <xdr:nvSpPr>
        <xdr:cNvPr id="3" name="Pil: Femkant 2" descr="Vælg dette for at gå til regnearket Kunder">
          <a:hlinkClick xmlns:r="http://schemas.openxmlformats.org/officeDocument/2006/relationships" r:id="rId1" tooltip="Vælg dette for at gå til regnearket Kunder"/>
          <a:extLst>
            <a:ext uri="{FF2B5EF4-FFF2-40B4-BE49-F238E27FC236}">
              <a16:creationId xmlns:a16="http://schemas.microsoft.com/office/drawing/2014/main" id="{74092F0A-1B54-4027-B0EC-248D38E21E12}"/>
            </a:ext>
          </a:extLst>
        </xdr:cNvPr>
        <xdr:cNvSpPr/>
      </xdr:nvSpPr>
      <xdr:spPr>
        <a:xfrm>
          <a:off x="9658347" y="161926"/>
          <a:ext cx="1435608" cy="409574"/>
        </a:xfrm>
        <a:prstGeom prst="homePlate">
          <a:avLst/>
        </a:prstGeom>
        <a:solidFill>
          <a:schemeClr val="tx2"/>
        </a:solidFill>
        <a:ln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da" sz="1100" b="0">
              <a:solidFill>
                <a:schemeClr val="bg1"/>
              </a:solidFill>
            </a:rPr>
            <a:t>Kunder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28575</xdr:colOff>
      <xdr:row>0</xdr:row>
      <xdr:rowOff>66673</xdr:rowOff>
    </xdr:from>
    <xdr:to>
      <xdr:col>12</xdr:col>
      <xdr:colOff>1464183</xdr:colOff>
      <xdr:row>0</xdr:row>
      <xdr:rowOff>478153</xdr:rowOff>
    </xdr:to>
    <xdr:sp macro="" textlink="">
      <xdr:nvSpPr>
        <xdr:cNvPr id="2" name="Pil: Femkant 1" descr="Vælg dette for at gå til regnearket Handelsfaktura">
          <a:hlinkClick xmlns:r="http://schemas.openxmlformats.org/officeDocument/2006/relationships" r:id="rId1" tooltip="Vælg dette for at gå til regnearket Handelsfaktura"/>
          <a:extLst>
            <a:ext uri="{FF2B5EF4-FFF2-40B4-BE49-F238E27FC236}">
              <a16:creationId xmlns:a16="http://schemas.microsoft.com/office/drawing/2014/main" id="{A369B219-35C8-4A3B-AB52-F207ECE6F82D}"/>
            </a:ext>
          </a:extLst>
        </xdr:cNvPr>
        <xdr:cNvSpPr/>
      </xdr:nvSpPr>
      <xdr:spPr>
        <a:xfrm flipH="1">
          <a:off x="14478000" y="66673"/>
          <a:ext cx="1435608" cy="411480"/>
        </a:xfrm>
        <a:prstGeom prst="homePlate">
          <a:avLst/>
        </a:prstGeom>
        <a:solidFill>
          <a:schemeClr val="tx2"/>
        </a:solidFill>
        <a:ln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da" sz="1100" b="0">
              <a:solidFill>
                <a:schemeClr val="bg1"/>
              </a:solidFill>
            </a:rPr>
            <a:t>Handels</a:t>
          </a:r>
          <a:r>
            <a:rPr lang="da" sz="1100" b="0" baseline="0">
              <a:solidFill>
                <a:schemeClr val="bg1"/>
              </a:solidFill>
            </a:rPr>
            <a:t>faktura</a:t>
          </a:r>
          <a:endParaRPr lang="en-US" sz="1100" b="0">
            <a:solidFill>
              <a:schemeClr val="bg1"/>
            </a:solidFill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Fakturavarer" displayName="Fakturavarer" ref="B7:H12">
  <autoFilter ref="B7:H12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8" xr3:uid="{00000000-0010-0000-0000-000008000000}" name="Dato" totalsRowLabel="Total" dataDxfId="15" dataCellStyle="Dato"/>
    <tableColumn id="1" xr3:uid="{00000000-0010-0000-0000-000001000000}" name="Varenr." dataDxfId="14" dataCellStyle="Tabeldetaljer venstrejusteret"/>
    <tableColumn id="2" xr3:uid="{00000000-0010-0000-0000-000002000000}" name="Beskrivelse" dataDxfId="13" dataCellStyle="Tabeldetaljer venstrejusteret"/>
    <tableColumn id="3" xr3:uid="{00000000-0010-0000-0000-000003000000}" name="Antal" dataDxfId="12" dataCellStyle="Mængde"/>
    <tableColumn id="4" xr3:uid="{00000000-0010-0000-0000-000004000000}" name="Enhedspris" dataDxfId="11" dataCellStyle="Valuta"/>
    <tableColumn id="5" xr3:uid="{00000000-0010-0000-0000-000005000000}" name="Rabat" dataDxfId="10" dataCellStyle="Valuta"/>
    <tableColumn id="6" xr3:uid="{00000000-0010-0000-0000-000006000000}" name="Total">
      <calculatedColumnFormula>IF(AND(Fakturavarer[[#This Row],[Antal]]&lt;&gt;"",Fakturavarer[[#This Row],[Enhedspris]]&lt;&gt;""),(Fakturavarer[[#This Row],[Antal]]*Fakturavarer[[#This Row],[Enhedspris]])-Fakturavarer[[#This Row],[Rabat]],"")</calculatedColumnFormula>
    </tableColumn>
  </tableColumns>
  <tableStyleInfo name="Handelsfaktura" showFirstColumn="0" showLastColumn="0" showRowStripes="1" showColumnStripes="0"/>
  <extLst>
    <ext xmlns:x14="http://schemas.microsoft.com/office/spreadsheetml/2009/9/main" uri="{504A1905-F514-4f6f-8877-14C23A59335A}">
      <x14:table altTextSummary="Angiv Dato, Varenr., Beskrivelse, Mængde, Enhedspris, og Rabat i denne tabel. Totalen beregnes automatisk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Kundeoversigt" displayName="Kundeoversigt" ref="B2:K4" headerRowCellStyle="Normal">
  <autoFilter ref="B2:K4" xr:uid="{00000000-0009-0000-0100-000001000000}"/>
  <tableColumns count="10">
    <tableColumn id="2" xr3:uid="{00000000-0010-0000-0100-000002000000}" name="Firmanavn" dataDxfId="9" dataCellStyle="Normal"/>
    <tableColumn id="3" xr3:uid="{00000000-0010-0000-0100-000003000000}" name="Navn på kontakt" dataDxfId="8" dataCellStyle="Normal"/>
    <tableColumn id="4" xr3:uid="{00000000-0010-0000-0100-000004000000}" name="Adresse" dataDxfId="7" dataCellStyle="Normal"/>
    <tableColumn id="1" xr3:uid="{00000000-0010-0000-0100-000001000000}" name="Adresse 2" dataDxfId="6" dataCellStyle="Normal"/>
    <tableColumn id="5" xr3:uid="{00000000-0010-0000-0100-000005000000}" name="By" dataDxfId="5" dataCellStyle="Normal"/>
    <tableColumn id="6" xr3:uid="{00000000-0010-0000-0100-000006000000}" name="Delstat" dataDxfId="4" dataCellStyle="Normal"/>
    <tableColumn id="7" xr3:uid="{00000000-0010-0000-0100-000007000000}" name="Postnummer" dataDxfId="3" dataCellStyle="Normal"/>
    <tableColumn id="8" xr3:uid="{00000000-0010-0000-0100-000008000000}" name="Telefon" dataDxfId="2" dataCellStyle="Telefon"/>
    <tableColumn id="10" xr3:uid="{00000000-0010-0000-0100-00000A000000}" name="Mail" dataDxfId="1" dataCellStyle="Link"/>
    <tableColumn id="11" xr3:uid="{00000000-0010-0000-0100-00000B000000}" name="Fax" dataDxfId="0" dataCellStyle="Telefon"/>
  </tableColumns>
  <tableStyleInfo name="Handelsfaktura" showFirstColumn="0" showLastColumn="0" showRowStripes="1" showColumnStripes="0"/>
  <extLst>
    <ext xmlns:x14="http://schemas.microsoft.com/office/spreadsheetml/2009/9/main" uri="{504A1905-F514-4f6f-8877-14C23A59335A}">
      <x14:table altTextSummary="Angiv kundeoplysninger, f.eks. Firmanavn, Navn på kontakt, Adresse, Telefonnummer, Mailadresse og Faxnummer i denne tabel"/>
    </ext>
  </extLst>
</table>
</file>

<file path=xl/theme/theme1.xml><?xml version="1.0" encoding="utf-8"?>
<a:theme xmlns:a="http://schemas.openxmlformats.org/drawingml/2006/main" name="Office Theme">
  <a:themeElements>
    <a:clrScheme name="Commerical Invoice">
      <a:dk1>
        <a:sysClr val="windowText" lastClr="000000"/>
      </a:dk1>
      <a:lt1>
        <a:sysClr val="window" lastClr="FFFFFF"/>
      </a:lt1>
      <a:dk2>
        <a:srgbClr val="735223"/>
      </a:dk2>
      <a:lt2>
        <a:srgbClr val="F0F0F0"/>
      </a:lt2>
      <a:accent1>
        <a:srgbClr val="ACD175"/>
      </a:accent1>
      <a:accent2>
        <a:srgbClr val="CC9D59"/>
      </a:accent2>
      <a:accent3>
        <a:srgbClr val="32A0FF"/>
      </a:accent3>
      <a:accent4>
        <a:srgbClr val="9B9B9B"/>
      </a:accent4>
      <a:accent5>
        <a:srgbClr val="F01414"/>
      </a:accent5>
      <a:accent6>
        <a:srgbClr val="C300DC"/>
      </a:accent6>
      <a:hlink>
        <a:srgbClr val="32A0FF"/>
      </a:hlink>
      <a:folHlink>
        <a:srgbClr val="C300DC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microsoft.com/da-dk/" TargetMode="External"/><Relationship Id="rId7" Type="http://schemas.openxmlformats.org/officeDocument/2006/relationships/table" Target="../tables/table1.xml"/><Relationship Id="rId2" Type="http://schemas.openxmlformats.org/officeDocument/2006/relationships/hyperlink" Target="http://www.tailspintoys.com/" TargetMode="External"/><Relationship Id="rId1" Type="http://schemas.openxmlformats.org/officeDocument/2006/relationships/hyperlink" Target="mailto:CustomerService@tailspintoys.com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kundeservice@tailspintoys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mike@treyresearch.net" TargetMode="External"/><Relationship Id="rId1" Type="http://schemas.openxmlformats.org/officeDocument/2006/relationships/hyperlink" Target="mailto:janine@contoso.com" TargetMode="External"/><Relationship Id="rId5" Type="http://schemas.openxmlformats.org/officeDocument/2006/relationships/table" Target="../tables/table2.xm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4" tint="-0.249977111117893"/>
    <pageSetUpPr autoPageBreaks="0" fitToPage="1"/>
  </sheetPr>
  <dimension ref="A1:J18"/>
  <sheetViews>
    <sheetView showGridLines="0" tabSelected="1" zoomScaleNormal="100" workbookViewId="0"/>
  </sheetViews>
  <sheetFormatPr defaultColWidth="9.28515625" defaultRowHeight="30" customHeight="1" x14ac:dyDescent="0.25"/>
  <cols>
    <col min="1" max="1" width="2.7109375" customWidth="1"/>
    <col min="2" max="2" width="15.7109375" style="1" customWidth="1"/>
    <col min="3" max="3" width="25.7109375" style="1" customWidth="1"/>
    <col min="4" max="4" width="27.140625" style="1" customWidth="1"/>
    <col min="5" max="5" width="15.7109375" style="1" customWidth="1"/>
    <col min="6" max="7" width="18.85546875" style="1" customWidth="1"/>
    <col min="8" max="8" width="17" style="1" customWidth="1"/>
    <col min="9" max="9" width="2.7109375" customWidth="1"/>
    <col min="10" max="10" width="22.7109375" customWidth="1"/>
  </cols>
  <sheetData>
    <row r="1" spans="1:10" ht="60" customHeight="1" x14ac:dyDescent="0.25">
      <c r="A1" s="13"/>
      <c r="B1" s="39" t="s">
        <v>0</v>
      </c>
      <c r="C1" s="40"/>
      <c r="D1" s="12" t="s">
        <v>7</v>
      </c>
      <c r="E1" s="5" t="s">
        <v>9</v>
      </c>
      <c r="F1" s="21" t="s">
        <v>58</v>
      </c>
      <c r="G1" s="33" t="s">
        <v>17</v>
      </c>
      <c r="H1" s="34"/>
      <c r="J1" s="41" t="s">
        <v>29</v>
      </c>
    </row>
    <row r="2" spans="1:10" ht="54.95" customHeight="1" x14ac:dyDescent="0.25">
      <c r="B2" s="39"/>
      <c r="C2" s="40"/>
      <c r="D2" s="7" t="s">
        <v>8</v>
      </c>
      <c r="E2" s="8" t="s">
        <v>10</v>
      </c>
      <c r="F2" s="31" t="s">
        <v>15</v>
      </c>
      <c r="G2" s="35" t="s">
        <v>18</v>
      </c>
      <c r="H2" s="35"/>
    </row>
    <row r="3" spans="1:10" ht="30" customHeight="1" x14ac:dyDescent="0.25">
      <c r="B3" s="8" t="s">
        <v>1</v>
      </c>
      <c r="C3" s="14" t="s">
        <v>5</v>
      </c>
      <c r="D3" s="8" t="s">
        <v>9</v>
      </c>
      <c r="E3" s="37" t="str">
        <f>IFERROR(VLOOKUP(Faktureringsnavn,Kundeoversigt[],8,FALSE),"")</f>
        <v>432-555-0178</v>
      </c>
      <c r="F3" s="37"/>
      <c r="G3" s="8" t="s">
        <v>19</v>
      </c>
      <c r="H3" s="15">
        <v>34567</v>
      </c>
    </row>
    <row r="4" spans="1:10" ht="30" customHeight="1" x14ac:dyDescent="0.25">
      <c r="B4" s="36" t="s">
        <v>2</v>
      </c>
      <c r="C4" s="14" t="str">
        <f>IFERROR(VLOOKUP(Faktureringsnavn,Kundeoversigt[],3,FALSE),"")</f>
        <v>345 Cherry Street</v>
      </c>
      <c r="D4" s="8" t="s">
        <v>10</v>
      </c>
      <c r="E4" s="37" t="str">
        <f>IFERROR(VLOOKUP(Faktureringsnavn,Kundeoversigt[],10,FALSE),"")</f>
        <v>432-555-0187</v>
      </c>
      <c r="F4" s="37"/>
      <c r="G4" s="8" t="s">
        <v>20</v>
      </c>
      <c r="H4" s="16">
        <f ca="1">TODAY()</f>
        <v>43201</v>
      </c>
    </row>
    <row r="5" spans="1:10" ht="30" customHeight="1" x14ac:dyDescent="0.25">
      <c r="B5" s="36"/>
      <c r="C5" s="14" t="str">
        <f>IF(VLOOKUP(Faktureringsnavn,Kundeoversigt[],4,FALSE)&lt;&gt;"",VLOOKUP(Faktureringsnavn,Kundeoversigt[],4,FALSE),IF(VLOOKUP(Faktureringsnavn,Kundeoversigt[],5,FALSE)&lt;&gt;"",CONCATENATE(VLOOKUP(Faktureringsnavn,Kundeoversigt[],5,FALSE),", ",VLOOKUP(Faktureringsnavn,Kundeoversigt[],6,FALSE)," ",VLOOKUP(Faktureringsnavn,Kundeoversigt[],7,FALSE)),CONCATENATE(VLOOKUP(Faktureringsnavn,Kundeoversigt[],6,FALSE)," ",VLOOKUP(Faktureringsnavn,Kundeoversigt[],7,FALSE))))</f>
        <v>Suite 123</v>
      </c>
      <c r="D5" s="8" t="s">
        <v>11</v>
      </c>
      <c r="E5" s="38" t="str">
        <f>IFERROR(VLOOKUP(Faktureringsnavn,Kundeoversigt[],9,FALSE),"")</f>
        <v>mike@treyresearch.net</v>
      </c>
      <c r="F5" s="38"/>
      <c r="G5" s="8" t="s">
        <v>21</v>
      </c>
      <c r="H5" s="14" t="str">
        <f>IFERROR(VLOOKUP(Faktureringsnavn,Kundeoversigt[],2,FALSE),"")</f>
        <v>Mike Gragg</v>
      </c>
    </row>
    <row r="6" spans="1:10" ht="30" customHeight="1" x14ac:dyDescent="0.25">
      <c r="B6" s="36"/>
      <c r="C6" s="14" t="str">
        <f>IF(VLOOKUP(Faktureringsnavn,Kundeoversigt[],4,FALSE)="","",IF(VLOOKUP(Faktureringsnavn,Kundeoversigt[],5,FALSE)&lt;&gt;"",CONCATENATE(VLOOKUP(Faktureringsnavn,Kundeoversigt[],5,FALSE),", ",VLOOKUP(Faktureringsnavn,Kundeoversigt[],6,FALSE)," ",VLOOKUP(Faktureringsnavn,Kundeoversigt[],7,FALSE)),CONCATENATE(VLOOKUP(Faktureringsnavn,Kundeoversigt[],6,FALSE)," ",VLOOKUP(Faktureringsnavn,Kundeoversigt[],7,FALSE))))</f>
        <v>Albany, SD 12345</v>
      </c>
      <c r="F6" s="2"/>
      <c r="G6" s="3"/>
    </row>
    <row r="7" spans="1:10" ht="30" customHeight="1" x14ac:dyDescent="0.25">
      <c r="B7" s="23" t="s">
        <v>3</v>
      </c>
      <c r="C7" s="20" t="s">
        <v>6</v>
      </c>
      <c r="D7" s="20" t="s">
        <v>12</v>
      </c>
      <c r="E7" s="19" t="s">
        <v>14</v>
      </c>
      <c r="F7" s="19" t="s">
        <v>16</v>
      </c>
      <c r="G7" s="19" t="s">
        <v>22</v>
      </c>
      <c r="H7" s="19" t="s">
        <v>28</v>
      </c>
    </row>
    <row r="8" spans="1:10" ht="30" customHeight="1" x14ac:dyDescent="0.25">
      <c r="B8" s="24">
        <f ca="1">TODAY()</f>
        <v>43201</v>
      </c>
      <c r="C8" s="27">
        <v>789807</v>
      </c>
      <c r="D8" s="27" t="s">
        <v>13</v>
      </c>
      <c r="E8" s="28">
        <v>4</v>
      </c>
      <c r="F8" s="29">
        <v>10</v>
      </c>
      <c r="G8" s="29">
        <v>2</v>
      </c>
      <c r="H8" s="10">
        <f>IF(AND(Fakturavarer[[#This Row],[Antal]]&lt;&gt;"",Fakturavarer[[#This Row],[Enhedspris]]&lt;&gt;""),(Fakturavarer[[#This Row],[Antal]]*Fakturavarer[[#This Row],[Enhedspris]])-Fakturavarer[[#This Row],[Rabat]],"")</f>
        <v>38</v>
      </c>
    </row>
    <row r="9" spans="1:10" ht="30" customHeight="1" x14ac:dyDescent="0.25">
      <c r="B9" s="22"/>
      <c r="C9" s="27"/>
      <c r="D9" s="27"/>
      <c r="E9" s="28"/>
      <c r="F9" s="29"/>
      <c r="G9" s="29"/>
      <c r="H9" s="10" t="str">
        <f>IF(AND(Fakturavarer[[#This Row],[Antal]]&lt;&gt;"",Fakturavarer[[#This Row],[Enhedspris]]&lt;&gt;""),(Fakturavarer[[#This Row],[Antal]]*Fakturavarer[[#This Row],[Enhedspris]])-Fakturavarer[[#This Row],[Rabat]],"")</f>
        <v/>
      </c>
    </row>
    <row r="10" spans="1:10" ht="30" customHeight="1" x14ac:dyDescent="0.25">
      <c r="B10" s="22"/>
      <c r="C10" s="27"/>
      <c r="D10" s="27"/>
      <c r="E10" s="28"/>
      <c r="F10" s="29"/>
      <c r="G10" s="29"/>
      <c r="H10" s="10" t="str">
        <f>IF(AND(Fakturavarer[[#This Row],[Antal]]&lt;&gt;"",Fakturavarer[[#This Row],[Enhedspris]]&lt;&gt;""),(Fakturavarer[[#This Row],[Antal]]*Fakturavarer[[#This Row],[Enhedspris]])-Fakturavarer[[#This Row],[Rabat]],"")</f>
        <v/>
      </c>
    </row>
    <row r="11" spans="1:10" ht="30" customHeight="1" x14ac:dyDescent="0.25">
      <c r="B11" s="22"/>
      <c r="C11" s="27"/>
      <c r="D11" s="27"/>
      <c r="E11" s="28"/>
      <c r="F11" s="29"/>
      <c r="G11" s="29"/>
      <c r="H11" s="10" t="str">
        <f>IF(AND(Fakturavarer[[#This Row],[Antal]]&lt;&gt;"",Fakturavarer[[#This Row],[Enhedspris]]&lt;&gt;""),(Fakturavarer[[#This Row],[Antal]]*Fakturavarer[[#This Row],[Enhedspris]])-Fakturavarer[[#This Row],[Rabat]],"")</f>
        <v/>
      </c>
    </row>
    <row r="12" spans="1:10" ht="30" customHeight="1" x14ac:dyDescent="0.25">
      <c r="B12" s="22"/>
      <c r="C12" s="27"/>
      <c r="D12" s="27"/>
      <c r="E12" s="28"/>
      <c r="F12" s="29"/>
      <c r="G12" s="29"/>
      <c r="H12" s="10" t="str">
        <f>IF(AND(Fakturavarer[[#This Row],[Antal]]&lt;&gt;"",Fakturavarer[[#This Row],[Enhedspris]]&lt;&gt;""),(Fakturavarer[[#This Row],[Antal]]*Fakturavarer[[#This Row],[Enhedspris]])-Fakturavarer[[#This Row],[Rabat]],"")</f>
        <v/>
      </c>
    </row>
    <row r="13" spans="1:10" ht="30" customHeight="1" x14ac:dyDescent="0.25">
      <c r="B13" s="4"/>
      <c r="C13" s="4"/>
      <c r="D13" s="4"/>
      <c r="E13" s="4"/>
      <c r="F13" s="4"/>
      <c r="G13" s="9" t="s">
        <v>23</v>
      </c>
      <c r="H13" s="18">
        <f>SUM(Fakturavarer[Total])</f>
        <v>38</v>
      </c>
    </row>
    <row r="14" spans="1:10" ht="30" customHeight="1" x14ac:dyDescent="0.25">
      <c r="B14" s="4"/>
      <c r="C14" s="4"/>
      <c r="D14" s="4"/>
      <c r="E14" s="4"/>
      <c r="F14" s="4"/>
      <c r="G14" s="9" t="s">
        <v>24</v>
      </c>
      <c r="H14" s="17">
        <v>8.8999999999999996E-2</v>
      </c>
    </row>
    <row r="15" spans="1:10" ht="30" customHeight="1" x14ac:dyDescent="0.25">
      <c r="B15" s="4"/>
      <c r="C15" s="4"/>
      <c r="D15" s="4"/>
      <c r="E15" s="4"/>
      <c r="F15" s="4"/>
      <c r="G15" s="9" t="s">
        <v>25</v>
      </c>
      <c r="H15" s="18">
        <f>FakturaSubtotal*Momssats</f>
        <v>3.3819999999999997</v>
      </c>
    </row>
    <row r="16" spans="1:10" ht="30" customHeight="1" x14ac:dyDescent="0.25">
      <c r="B16" s="4"/>
      <c r="C16" s="4"/>
      <c r="D16" s="4"/>
      <c r="E16" s="4"/>
      <c r="F16" s="4"/>
      <c r="G16" s="9" t="s">
        <v>26</v>
      </c>
      <c r="H16" s="18">
        <v>5</v>
      </c>
    </row>
    <row r="17" spans="2:8" ht="30" customHeight="1" x14ac:dyDescent="0.25">
      <c r="B17" s="32" t="str">
        <f>"ALLE CHECKS SKAL UDSTEDES TIL "&amp;UPPER(Firmanavn)&amp;"."</f>
        <v>ALLE CHECKS SKAL UDSTEDES TIL TAILSPIN TOYS.</v>
      </c>
      <c r="C17" s="32"/>
      <c r="D17" s="32"/>
      <c r="E17" s="32"/>
      <c r="F17" s="32"/>
      <c r="G17" s="9" t="s">
        <v>27</v>
      </c>
      <c r="H17" s="18">
        <v>0</v>
      </c>
    </row>
    <row r="18" spans="2:8" ht="30" customHeight="1" x14ac:dyDescent="0.25">
      <c r="B18" s="32" t="s">
        <v>4</v>
      </c>
      <c r="C18" s="32"/>
      <c r="D18" s="32"/>
      <c r="E18" s="32"/>
      <c r="F18" s="32"/>
      <c r="G18" s="9" t="s">
        <v>28</v>
      </c>
      <c r="H18" s="18">
        <f>FakturaSubtotal+Moms+Forsendelse-Indbetaling</f>
        <v>46.381999999999998</v>
      </c>
    </row>
  </sheetData>
  <sheetProtection formatCells="0" formatColumns="0" formatRows="0" selectLockedCells="1" sort="0"/>
  <mergeCells count="9">
    <mergeCell ref="B17:F17"/>
    <mergeCell ref="B18:F18"/>
    <mergeCell ref="G1:H1"/>
    <mergeCell ref="G2:H2"/>
    <mergeCell ref="B4:B6"/>
    <mergeCell ref="E3:F3"/>
    <mergeCell ref="E4:F4"/>
    <mergeCell ref="E5:F5"/>
    <mergeCell ref="B1:C2"/>
  </mergeCells>
  <phoneticPr fontId="3" type="noConversion"/>
  <conditionalFormatting sqref="E5">
    <cfRule type="expression" dxfId="16" priority="1">
      <formula>$E$5&lt;&gt;""</formula>
    </cfRule>
  </conditionalFormatting>
  <dataValidations xWindow="956" yWindow="463" count="49">
    <dataValidation allowBlank="1" showInputMessage="1" showErrorMessage="1" prompt="Angiv adressen på det fakturerende firma i denne celle" sqref="D1" xr:uid="{00000000-0002-0000-0000-000000000000}"/>
    <dataValidation allowBlank="1" showInputMessage="1" showErrorMessage="1" prompt="Angiv postnummer, by og delstat i denne celle" sqref="D2" xr:uid="{00000000-0002-0000-0000-000001000000}"/>
    <dataValidation allowBlank="1" showInputMessage="1" showErrorMessage="1" prompt="Angiv det fakturerende firmas telefonnummer i denne celle" sqref="F1" xr:uid="{00000000-0002-0000-0000-000002000000}"/>
    <dataValidation allowBlank="1" showInputMessage="1" showErrorMessage="1" prompt="Angiv det fakturerende firmas faxnummer i denne celle" sqref="F2" xr:uid="{00000000-0002-0000-0000-000003000000}"/>
    <dataValidation allowBlank="1" showInputMessage="1" showErrorMessage="1" prompt="Angiv fakturerende firmas mailadresse i denne celle" sqref="G1" xr:uid="{00000000-0002-0000-0000-000004000000}"/>
    <dataValidation allowBlank="1" showInputMessage="1" showErrorMessage="1" prompt="Angiv det fakturerende firmas webside i denne celle" sqref="G2:H2" xr:uid="{00000000-0002-0000-0000-000005000000}"/>
    <dataValidation allowBlank="1" showInputMessage="1" showErrorMessage="1" prompt="Oplysninger om &quot;Faktureres til&quot; opdateres automatisk i række 3-6 ud fra valget i cellen til højre. Angiv fakturanummeret og fakturadatoen i cellerne H3 og H4" sqref="B3" xr:uid="{00000000-0002-0000-0000-000006000000}"/>
    <dataValidation allowBlank="1" showInputMessage="1" showErrorMessage="1" prompt="Kundetelefonnummeret opdateres automatisk i cellen til højre" sqref="D3" xr:uid="{00000000-0002-0000-0000-000007000000}"/>
    <dataValidation allowBlank="1" showInputMessage="1" showErrorMessage="1" prompt="Kundetelefonnummeret opdateres automatisk i denne celle " sqref="E3" xr:uid="{00000000-0002-0000-0000-000008000000}"/>
    <dataValidation allowBlank="1" showInputMessage="1" showErrorMessage="1" prompt="Kundefaxnummeret opdateres automatisk i cellen til højre" sqref="D4" xr:uid="{00000000-0002-0000-0000-000009000000}"/>
    <dataValidation allowBlank="1" showInputMessage="1" showErrorMessage="1" prompt="Kundefaxnummeret opdateres automatisk i denne celle" sqref="E4" xr:uid="{00000000-0002-0000-0000-00000A000000}"/>
    <dataValidation allowBlank="1" showInputMessage="1" showErrorMessage="1" prompt="Kundemailadressen opdateres automatisk i cellen til højre" sqref="D5" xr:uid="{00000000-0002-0000-0000-00000B000000}"/>
    <dataValidation allowBlank="1" showInputMessage="1" showErrorMessage="1" prompt="Angiv Fakturanummer i cellen til højre" sqref="G3" xr:uid="{00000000-0002-0000-0000-00000C000000}"/>
    <dataValidation allowBlank="1" showInputMessage="1" showErrorMessage="1" prompt="Angiv Fakturanummer i denne celle" sqref="H3" xr:uid="{00000000-0002-0000-0000-00000D000000}"/>
    <dataValidation allowBlank="1" showInputMessage="1" showErrorMessage="1" prompt="Angiv Fakturadato i cellen til højre" sqref="G4" xr:uid="{00000000-0002-0000-0000-00000E000000}"/>
    <dataValidation allowBlank="1" showInputMessage="1" showErrorMessage="1" prompt="Angiv Fakturadato i denne celle" sqref="H4" xr:uid="{00000000-0002-0000-0000-00000F000000}"/>
    <dataValidation allowBlank="1" showInputMessage="1" showErrorMessage="1" prompt="Navnet på kontakten opdateres automatisk i cellen til højre " sqref="G5" xr:uid="{00000000-0002-0000-0000-000010000000}"/>
    <dataValidation allowBlank="1" showInputMessage="1" showErrorMessage="1" prompt="Navnet på kontakten opdateres automatisk i denne celle" sqref="H5" xr:uid="{00000000-0002-0000-0000-000011000000}"/>
    <dataValidation allowBlank="1" showInputMessage="1" showErrorMessage="1" prompt="Angiv Dato i denne kolonne under denne overskrift" sqref="B7" xr:uid="{00000000-0002-0000-0000-000012000000}"/>
    <dataValidation allowBlank="1" showInputMessage="1" showErrorMessage="1" prompt="Angiv Varenummer i denne kolonne under denne overskrift" sqref="C7" xr:uid="{00000000-0002-0000-0000-000013000000}"/>
    <dataValidation allowBlank="1" showInputMessage="1" showErrorMessage="1" prompt="Angiv Varebeskrivelse i denne kolonne under denne overskrift" sqref="D7" xr:uid="{00000000-0002-0000-0000-000014000000}"/>
    <dataValidation allowBlank="1" showInputMessage="1" showErrorMessage="1" prompt="Angiv Mængde i denne kolonne under denne overskrift" sqref="E7" xr:uid="{00000000-0002-0000-0000-000015000000}"/>
    <dataValidation allowBlank="1" showInputMessage="1" showErrorMessage="1" prompt="Angiv Enhedspris i denne kolonne under denne overskrift" sqref="F7" xr:uid="{00000000-0002-0000-0000-000016000000}"/>
    <dataValidation allowBlank="1" showInputMessage="1" showErrorMessage="1" prompt="Angiv Rabat i denne kolonne under denne overskrift" sqref="G7" xr:uid="{00000000-0002-0000-0000-000017000000}"/>
    <dataValidation allowBlank="1" showInputMessage="1" showErrorMessage="1" prompt="Totalen beregnes automatisk i denne kolonne under denne overskrift" sqref="H7" xr:uid="{00000000-0002-0000-0000-000018000000}"/>
    <dataValidation allowBlank="1" showInputMessage="1" showErrorMessage="1" prompt="Subtotalen for fakturaen beregnes automatisk i cellen til højre" sqref="G13" xr:uid="{00000000-0002-0000-0000-000019000000}"/>
    <dataValidation allowBlank="1" showInputMessage="1" showErrorMessage="1" prompt="Subtotalen for fakturaen beregnes automatisk i denne celle" sqref="H13" xr:uid="{00000000-0002-0000-0000-00001A000000}"/>
    <dataValidation allowBlank="1" showInputMessage="1" showErrorMessage="1" prompt="Angiv momssats i cellen til højre" sqref="G14" xr:uid="{00000000-0002-0000-0000-00001B000000}"/>
    <dataValidation allowBlank="1" showInputMessage="1" showErrorMessage="1" prompt="Angiv momssats i denne celle" sqref="H14" xr:uid="{00000000-0002-0000-0000-00001C000000}"/>
    <dataValidation allowBlank="1" showInputMessage="1" showErrorMessage="1" prompt="Momsen beregnes automatisk i cellen til højre" sqref="G15" xr:uid="{00000000-0002-0000-0000-00001D000000}"/>
    <dataValidation allowBlank="1" showInputMessage="1" showErrorMessage="1" prompt="Momsen beregnes automatisk i denne celle" sqref="H15" xr:uid="{00000000-0002-0000-0000-00001E000000}"/>
    <dataValidation allowBlank="1" showInputMessage="1" showErrorMessage="1" prompt="Angiv Forsendelsesbeløb i cellen til højre" sqref="G16" xr:uid="{00000000-0002-0000-0000-00001F000000}"/>
    <dataValidation allowBlank="1" showInputMessage="1" showErrorMessage="1" prompt="Angiv Forsendelsesbeløb i denne celle" sqref="H16" xr:uid="{00000000-0002-0000-0000-000020000000}"/>
    <dataValidation allowBlank="1" showInputMessage="1" showErrorMessage="1" prompt="Angiv beløb for Indbetaling modtaget i cellen til højre" sqref="G17" xr:uid="{00000000-0002-0000-0000-000021000000}"/>
    <dataValidation allowBlank="1" showInputMessage="1" showErrorMessage="1" prompt="Angiv beløb for Indbetaling modtaget i denne celle" sqref="H17" xr:uid="{00000000-0002-0000-0000-000022000000}"/>
    <dataValidation allowBlank="1" showInputMessage="1" showErrorMessage="1" prompt="Totalen beregnes automatisk i cellen til højre" sqref="G18" xr:uid="{00000000-0002-0000-0000-000023000000}"/>
    <dataValidation allowBlank="1" showInputMessage="1" showErrorMessage="1" prompt="Totalen beregnes automatisk i denne celle" sqref="H18" xr:uid="{00000000-0002-0000-0000-000024000000}"/>
    <dataValidation allowBlank="1" showInputMessage="1" showErrorMessage="1" prompt="Firmanavn tilføjes automatisk i denne celle" sqref="B17:F17" xr:uid="{00000000-0002-0000-0000-000025000000}"/>
    <dataValidation allowBlank="1" showInputMessage="1" showErrorMessage="1" prompt="Angiv antallet af dage, inden Totalen skal betales, samt rentesatsen i teksten inden for denne celle. Der er angivet eksempeldata i standardskabelonen" sqref="B18:F18" xr:uid="{00000000-0002-0000-0000-000026000000}"/>
    <dataValidation allowBlank="1" showInputMessage="1" showErrorMessage="1" prompt="Kundeadresse opdateres automatisk i denne celle" sqref="C4" xr:uid="{00000000-0002-0000-0000-000027000000}"/>
    <dataValidation allowBlank="1" showInputMessage="1" showErrorMessage="1" prompt="Kundeadresse 2 opdateres automatisk i denne celle" sqref="C5" xr:uid="{00000000-0002-0000-0000-000028000000}"/>
    <dataValidation allowBlank="1" showInputMessage="1" showErrorMessage="1" prompt="Postnummer, by og delstat for kunden opdateres automatisk i denne celle" sqref="C6" xr:uid="{00000000-0002-0000-0000-000029000000}"/>
    <dataValidation allowBlank="1" showInputMessage="1" showErrorMessage="1" prompt="Kundemailadresse opdateres automatisk i denne celle" sqref="E5" xr:uid="{00000000-0002-0000-0000-00002A000000}"/>
    <dataValidation allowBlank="1" showInputMessage="1" showErrorMessage="1" prompt="Opret en Handelsfaktura i denne projektmappe. Angiv firmaoplysninger i dette regneark og kundeoplysninger i regnearket Kunder. Vælg celle J1 for at gå til regnearket Kunder" sqref="A1" xr:uid="{00000000-0002-0000-0000-00002B000000}"/>
    <dataValidation allowBlank="1" showInputMessage="1" showErrorMessage="1" prompt="Angiv det fakturerende firmas telefonnummer i cellen til højre" sqref="E1" xr:uid="{00000000-0002-0000-0000-00002C000000}"/>
    <dataValidation allowBlank="1" showInputMessage="1" showErrorMessage="1" prompt="Angiv det fakturerende firmas faxnummer i cellen til højre" sqref="E2" xr:uid="{00000000-0002-0000-0000-00002D000000}"/>
    <dataValidation allowBlank="1" showInputMessage="1" showErrorMessage="1" prompt="Kundeadresse opdateres automatisk i cellerne C3:C6" sqref="B4:B6" xr:uid="{00000000-0002-0000-0000-00002E000000}"/>
    <dataValidation allowBlank="1" showInputMessage="1" showErrorMessage="1" prompt="Angiv det fakturerende firmas navn i denne celle. Angiv det fakturerende firmas oplysninger i celle D1 til G2 samt oplysningerne om fakturamodtageren i cellerne B3 til H5. Angiv Fakturaoplysninger i tabellen, der begynder i celle B7" sqref="B1:C2" xr:uid="{00000000-0002-0000-0000-00002F000000}"/>
    <dataValidation allowBlank="1" showInputMessage="1" showErrorMessage="1" prompt="Navigationslink til regnearket Kunder. Denne celle udskrives ikke" sqref="J1" xr:uid="{00000000-0002-0000-0000-000030000000}"/>
  </dataValidations>
  <hyperlinks>
    <hyperlink ref="G1" r:id="rId1" xr:uid="{00000000-0004-0000-0000-000000000000}"/>
    <hyperlink ref="G2" r:id="rId2" xr:uid="{00000000-0004-0000-0000-000001000000}"/>
    <hyperlink ref="J1" location="Kunder!A1" tooltip="Vælg dette for at gå til regnearket Kunder" display="Kunder" xr:uid="{00000000-0004-0000-0000-000002000000}"/>
    <hyperlink ref="G2:H2" r:id="rId3" tooltip="Vælg dette for at få vist webstedet" display="www.tailspintoys.com" xr:uid="{00000000-0004-0000-0000-000003000000}"/>
    <hyperlink ref="G1:H1" r:id="rId4" display="kundeservice@tailspintoys.com" xr:uid="{00000000-0004-0000-0000-000004000000}"/>
  </hyperlinks>
  <printOptions horizontalCentered="1"/>
  <pageMargins left="0.25" right="0.25" top="0.75" bottom="0.75" header="0.3" footer="0.3"/>
  <pageSetup paperSize="9" fitToHeight="0" orientation="portrait" horizontalDpi="300" verticalDpi="300" r:id="rId5"/>
  <headerFooter differentFirst="1">
    <oddFooter>Page &amp;P of &amp;N</oddFooter>
  </headerFooter>
  <drawing r:id="rId6"/>
  <tableParts count="1">
    <tablePart r:id="rId7"/>
  </tableParts>
  <extLst>
    <ext xmlns:x14="http://schemas.microsoft.com/office/spreadsheetml/2009/9/main" uri="{CCE6A557-97BC-4b89-ADB6-D9C93CAAB3DF}">
      <x14:dataValidations xmlns:xm="http://schemas.microsoft.com/office/excel/2006/main" xWindow="956" yWindow="463" count="1">
        <x14:dataValidation type="list" allowBlank="1" showInputMessage="1" prompt="Vælg kundens navn i denne celle. Tryk på Alt+pil ned-tasten for at åbne rullelisten, og tryk derefter på Enter for at vælge noget. Føj flere kunder til regnearket Kunde for at udvide listen" xr:uid="{00000000-0002-0000-0000-000031000000}">
          <x14:formula1>
            <xm:f>Kunder!$B$3:$B$4</xm:f>
          </x14:formula1>
          <xm:sqref>C3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theme="4"/>
    <pageSetUpPr autoPageBreaks="0" fitToPage="1"/>
  </sheetPr>
  <dimension ref="A1:M4"/>
  <sheetViews>
    <sheetView showGridLines="0" zoomScaleNormal="100" workbookViewId="0"/>
  </sheetViews>
  <sheetFormatPr defaultColWidth="9.28515625" defaultRowHeight="30" customHeight="1" x14ac:dyDescent="0.25"/>
  <cols>
    <col min="1" max="1" width="2.7109375" customWidth="1"/>
    <col min="2" max="3" width="21.7109375" customWidth="1"/>
    <col min="4" max="6" width="25.7109375" customWidth="1"/>
    <col min="7" max="7" width="17.28515625" customWidth="1"/>
    <col min="8" max="8" width="16" customWidth="1"/>
    <col min="9" max="9" width="13.28515625" customWidth="1"/>
    <col min="10" max="10" width="22.5703125" customWidth="1"/>
    <col min="11" max="11" width="22.7109375" customWidth="1"/>
    <col min="12" max="12" width="2.7109375" customWidth="1"/>
    <col min="13" max="13" width="22.7109375" customWidth="1"/>
  </cols>
  <sheetData>
    <row r="1" spans="1:13" ht="42" customHeight="1" x14ac:dyDescent="0.25">
      <c r="A1" s="4"/>
      <c r="B1" s="6" t="s">
        <v>29</v>
      </c>
      <c r="C1" s="4"/>
      <c r="D1" s="4"/>
      <c r="E1" s="4"/>
      <c r="F1" s="4"/>
      <c r="G1" s="4"/>
      <c r="H1" s="4"/>
      <c r="I1" s="4"/>
      <c r="J1" s="4"/>
      <c r="K1" s="4"/>
      <c r="M1" s="42" t="s">
        <v>57</v>
      </c>
    </row>
    <row r="2" spans="1:13" ht="30" customHeight="1" x14ac:dyDescent="0.25">
      <c r="A2" s="4"/>
      <c r="B2" s="4" t="s">
        <v>30</v>
      </c>
      <c r="C2" s="4" t="s">
        <v>32</v>
      </c>
      <c r="D2" s="4" t="s">
        <v>35</v>
      </c>
      <c r="E2" s="4" t="s">
        <v>38</v>
      </c>
      <c r="F2" s="4" t="s">
        <v>40</v>
      </c>
      <c r="G2" s="4" t="s">
        <v>43</v>
      </c>
      <c r="H2" s="4" t="s">
        <v>46</v>
      </c>
      <c r="I2" s="4" t="s">
        <v>48</v>
      </c>
      <c r="J2" s="4" t="s">
        <v>51</v>
      </c>
      <c r="K2" s="4" t="s">
        <v>54</v>
      </c>
    </row>
    <row r="3" spans="1:13" ht="30" customHeight="1" x14ac:dyDescent="0.25">
      <c r="A3" s="4"/>
      <c r="B3" s="25" t="s">
        <v>5</v>
      </c>
      <c r="C3" s="25" t="s">
        <v>33</v>
      </c>
      <c r="D3" s="25" t="s">
        <v>36</v>
      </c>
      <c r="E3" s="25" t="s">
        <v>39</v>
      </c>
      <c r="F3" s="25" t="s">
        <v>41</v>
      </c>
      <c r="G3" s="25" t="s">
        <v>44</v>
      </c>
      <c r="H3" s="30">
        <v>12345</v>
      </c>
      <c r="I3" s="11" t="s">
        <v>49</v>
      </c>
      <c r="J3" s="26" t="s">
        <v>52</v>
      </c>
      <c r="K3" s="11" t="s">
        <v>55</v>
      </c>
    </row>
    <row r="4" spans="1:13" ht="30" customHeight="1" x14ac:dyDescent="0.25">
      <c r="A4" s="4"/>
      <c r="B4" s="25" t="s">
        <v>31</v>
      </c>
      <c r="C4" s="25" t="s">
        <v>34</v>
      </c>
      <c r="D4" s="25" t="s">
        <v>37</v>
      </c>
      <c r="E4" s="25"/>
      <c r="F4" s="25" t="s">
        <v>42</v>
      </c>
      <c r="G4" s="25" t="s">
        <v>45</v>
      </c>
      <c r="H4" s="30" t="s">
        <v>47</v>
      </c>
      <c r="I4" s="11" t="s">
        <v>50</v>
      </c>
      <c r="J4" s="26" t="s">
        <v>53</v>
      </c>
      <c r="K4" s="11" t="s">
        <v>56</v>
      </c>
    </row>
  </sheetData>
  <sheetProtection formatCells="0" formatColumns="0" formatRows="0" insertColumns="0" insertRows="0" insertHyperlinks="0" deleteColumns="0" deleteRows="0" selectLockedCells="1" sort="0" autoFilter="0" pivotTables="0"/>
  <dataValidations count="13">
    <dataValidation allowBlank="1" showInputMessage="1" showErrorMessage="1" prompt="Angiv kundeoplysninger i dette regneark. De angivne kundeoplysninger bruges i regnearket Handelsfaktura. Vælg celle M1 for at gå til regnearket Handelsfaktura" sqref="A1" xr:uid="{00000000-0002-0000-0100-000000000000}"/>
    <dataValidation allowBlank="1" showInputMessage="1" showErrorMessage="1" prompt="Titlen på dette regneark er anført i denne celle" sqref="B1" xr:uid="{00000000-0002-0000-0100-000001000000}"/>
    <dataValidation allowBlank="1" showInputMessage="1" showErrorMessage="1" prompt="Angiv Firmanavn i denne kolonne under denne overskrift Brug overskriftsfiltre til at finde bestemte poster" sqref="B2" xr:uid="{00000000-0002-0000-0100-000002000000}"/>
    <dataValidation allowBlank="1" showInputMessage="1" showErrorMessage="1" prompt="Angiv Navn på kontakt i denne kolonne under denne overskrift" sqref="C2" xr:uid="{00000000-0002-0000-0100-000003000000}"/>
    <dataValidation allowBlank="1" showInputMessage="1" showErrorMessage="1" prompt="Angiv Adresse i denne kolonne under denne overskrift" sqref="D2" xr:uid="{00000000-0002-0000-0100-000004000000}"/>
    <dataValidation allowBlank="1" showInputMessage="1" showErrorMessage="1" prompt="Angiv Adresse 2 i denne kolonne under denne overskrift" sqref="E2" xr:uid="{00000000-0002-0000-0100-000005000000}"/>
    <dataValidation allowBlank="1" showInputMessage="1" showErrorMessage="1" prompt="Angiv By i denne kolonne under denne overskrift" sqref="F2" xr:uid="{00000000-0002-0000-0100-000006000000}"/>
    <dataValidation allowBlank="1" showInputMessage="1" showErrorMessage="1" prompt="Angiv Delstat i denne kolonne under denne overskrift" sqref="G2" xr:uid="{00000000-0002-0000-0100-000007000000}"/>
    <dataValidation allowBlank="1" showInputMessage="1" showErrorMessage="1" prompt="Angiv Postnummer i denne kolonne under denne overskrift" sqref="H2" xr:uid="{00000000-0002-0000-0100-000008000000}"/>
    <dataValidation allowBlank="1" showInputMessage="1" showErrorMessage="1" prompt="Angiv Telefonnummer i denne kolonne under denne overskrift" sqref="I2" xr:uid="{00000000-0002-0000-0100-000009000000}"/>
    <dataValidation allowBlank="1" showInputMessage="1" showErrorMessage="1" prompt="Angiv Mailadresse i denne kolonne under denne overskrift" sqref="J2" xr:uid="{00000000-0002-0000-0100-00000A000000}"/>
    <dataValidation allowBlank="1" showInputMessage="1" showErrorMessage="1" prompt="Angiv Faxnummer i denne kolonne under denne overskrift" sqref="K2" xr:uid="{00000000-0002-0000-0100-00000B000000}"/>
    <dataValidation allowBlank="1" showInputMessage="1" showErrorMessage="1" prompt="Navigationslink til regnearket Handelsfaktura. Denne celle udskrives ikke" sqref="M1" xr:uid="{00000000-0002-0000-0100-00000C000000}"/>
  </dataValidations>
  <hyperlinks>
    <hyperlink ref="J4" r:id="rId1" xr:uid="{00000000-0004-0000-0100-000000000000}"/>
    <hyperlink ref="J3" r:id="rId2" xr:uid="{00000000-0004-0000-0100-000001000000}"/>
    <hyperlink ref="M1" location="Handelsfaktura!A1" tooltip="Vælg dette for at gå til regnearket Handelsfaktura" display="Handelsfaktura" xr:uid="{00000000-0004-0000-0100-000002000000}"/>
  </hyperlinks>
  <printOptions horizontalCentered="1"/>
  <pageMargins left="0.25" right="0.25" top="0.75" bottom="0.75" header="0.3" footer="0.3"/>
  <pageSetup paperSize="9" fitToHeight="0" orientation="landscape" r:id="rId3"/>
  <headerFooter differentFirst="1">
    <oddFooter>Page &amp;P of &amp;N</oddFooter>
  </headerFooter>
  <ignoredErrors>
    <ignoredError sqref="H4" numberStoredAsText="1"/>
  </ignoredErrors>
  <drawing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18</vt:i4>
      </vt:variant>
    </vt:vector>
  </HeadingPairs>
  <TitlesOfParts>
    <vt:vector size="20" baseType="lpstr">
      <vt:lpstr>Handelsfaktura</vt:lpstr>
      <vt:lpstr>Kunder</vt:lpstr>
      <vt:lpstr>FakturaSubtotal</vt:lpstr>
      <vt:lpstr>Faktureringsnavn</vt:lpstr>
      <vt:lpstr>Firmanavn</vt:lpstr>
      <vt:lpstr>Forsendelse</vt:lpstr>
      <vt:lpstr>Indbetaling</vt:lpstr>
      <vt:lpstr>Kolonnetitel1</vt:lpstr>
      <vt:lpstr>Kundeopslag</vt:lpstr>
      <vt:lpstr>Moms</vt:lpstr>
      <vt:lpstr>Momssats</vt:lpstr>
      <vt:lpstr>RækkeTitelOmråde1..C6</vt:lpstr>
      <vt:lpstr>RækkeTitelOmråde2..E5</vt:lpstr>
      <vt:lpstr>RækkeTitelOmråde3..H5</vt:lpstr>
      <vt:lpstr>RækkeTitelOmråde4..H20</vt:lpstr>
      <vt:lpstr>Title2</vt:lpstr>
      <vt:lpstr>Handelsfaktura!Udskriftsområde</vt:lpstr>
      <vt:lpstr>Kunder!Udskriftsområde</vt:lpstr>
      <vt:lpstr>Handelsfaktura!Udskriftstitler</vt:lpstr>
      <vt:lpstr>Kunder!Udskriftstitler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2017-04-21T05:17:51Z</dcterms:created>
  <dcterms:modified xsi:type="dcterms:W3CDTF">2018-04-12T06:56:05Z</dcterms:modified>
</cp:coreProperties>
</file>