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da-DK\target\"/>
    </mc:Choice>
  </mc:AlternateContent>
  <bookViews>
    <workbookView xWindow="0" yWindow="0" windowWidth="28740" windowHeight="12405" xr2:uid="{00000000-000D-0000-FFFF-FFFF00000000}"/>
  </bookViews>
  <sheets>
    <sheet name="Ugentlig opgavetidsplan" sheetId="1" r:id="rId1"/>
    <sheet name="Opgaveliste" sheetId="2" r:id="rId2"/>
  </sheets>
  <definedNames>
    <definedName name="Fag">Opgavetidsplan[[#All],[Kolonne1]]</definedName>
    <definedName name="HvemFelt">Opgaveliste[Klasse]</definedName>
    <definedName name="KolonneTitel2">Opgaveliste[[#Headers],[Dato]]</definedName>
    <definedName name="RækkeTitelRegion1..I3">'Ugentlig opgavetidsplan'!$H$3</definedName>
    <definedName name="StartDato">'Ugentlig opgavetidsplan'!$I$3</definedName>
    <definedName name="Titel1">Opgavetidsplan[[#All],[Kolonne1]]</definedName>
    <definedName name="_xlnm.Print_Titles" localSheetId="1">Opgaveliste!$3:$3</definedName>
    <definedName name="_xlnm.Print_Titles" localSheetId="0">'Ugentlig opgavetidsplan'!$4:$5</definedName>
  </definedNames>
  <calcPr calcId="171027"/>
</workbook>
</file>

<file path=xl/calcChain.xml><?xml version="1.0" encoding="utf-8"?>
<calcChain xmlns="http://schemas.openxmlformats.org/spreadsheetml/2006/main">
  <c r="B5" i="2" l="1"/>
  <c r="E5" i="2" s="1"/>
  <c r="B9" i="2" l="1"/>
  <c r="E9" i="2" s="1"/>
  <c r="B10" i="2"/>
  <c r="E10" i="2" s="1"/>
  <c r="B11" i="2"/>
  <c r="E11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B5" i="1" l="1"/>
  <c r="C5" i="1"/>
  <c r="F4" i="1"/>
  <c r="G4" i="1"/>
  <c r="C4" i="1"/>
  <c r="I4" i="1"/>
  <c r="E4" i="1"/>
  <c r="H4" i="1"/>
  <c r="D4" i="1"/>
  <c r="D5" i="1" l="1"/>
  <c r="D9" i="1" s="1"/>
  <c r="C10" i="1"/>
  <c r="C7" i="1"/>
  <c r="C11" i="1"/>
  <c r="C8" i="1"/>
  <c r="C9" i="1"/>
  <c r="C6" i="1"/>
  <c r="E5" i="1"/>
  <c r="D8" i="1" l="1"/>
  <c r="D11" i="1"/>
  <c r="D10" i="1"/>
  <c r="D6" i="1"/>
  <c r="D7" i="1"/>
  <c r="E8" i="1"/>
  <c r="E9" i="1"/>
  <c r="E10" i="1"/>
  <c r="E7" i="1"/>
  <c r="E11" i="1"/>
  <c r="E6" i="1"/>
  <c r="F5" i="1"/>
  <c r="F9" i="1" l="1"/>
  <c r="F10" i="1"/>
  <c r="F7" i="1"/>
  <c r="F11" i="1"/>
  <c r="F8" i="1"/>
  <c r="G5" i="1"/>
  <c r="F6" i="1"/>
  <c r="G9" i="1" l="1"/>
  <c r="G10" i="1"/>
  <c r="G7" i="1"/>
  <c r="G11" i="1"/>
  <c r="G8" i="1"/>
  <c r="G6" i="1"/>
  <c r="H5" i="1"/>
  <c r="I5" i="1" l="1"/>
  <c r="H8" i="1"/>
  <c r="H9" i="1"/>
  <c r="H10" i="1"/>
  <c r="H7" i="1"/>
  <c r="H11" i="1"/>
  <c r="H6" i="1"/>
  <c r="I7" i="1" l="1"/>
  <c r="I11" i="1"/>
  <c r="I8" i="1"/>
  <c r="I9" i="1"/>
  <c r="I10" i="1"/>
  <c r="I6" i="1"/>
</calcChain>
</file>

<file path=xl/sharedStrings.xml><?xml version="1.0" encoding="utf-8"?>
<sst xmlns="http://schemas.openxmlformats.org/spreadsheetml/2006/main" count="35" uniqueCount="26">
  <si>
    <t>Til Opgaveliste</t>
  </si>
  <si>
    <t>UGENTLIG</t>
  </si>
  <si>
    <t>OPGAVETIDSPLAN</t>
  </si>
  <si>
    <t>Vinter</t>
  </si>
  <si>
    <t>ENGELSK</t>
  </si>
  <si>
    <t>BILLEDKUNST</t>
  </si>
  <si>
    <t>MATEMATIK</t>
  </si>
  <si>
    <t>LITTERATUR</t>
  </si>
  <si>
    <t>HISTORIE</t>
  </si>
  <si>
    <t>ANDET</t>
  </si>
  <si>
    <t xml:space="preserve"> Startdato for Tidsplan:</t>
  </si>
  <si>
    <t>Til Ugentlig opgavetidsplan</t>
  </si>
  <si>
    <t>OPGAVELISTE</t>
  </si>
  <si>
    <t>Dato</t>
  </si>
  <si>
    <t>Klasse</t>
  </si>
  <si>
    <t>Opgave</t>
  </si>
  <si>
    <t>Opgaveark 56 (kun ulige) og forberedelse til prøven på torsdag</t>
  </si>
  <si>
    <t>Forberedelse til laboratorium</t>
  </si>
  <si>
    <t>Prøve om kapitel 5-8</t>
  </si>
  <si>
    <t>Side 78-88 og resumé af kapitel 4</t>
  </si>
  <si>
    <t>Forberedelse til prøve</t>
  </si>
  <si>
    <t>Gør rent på værelset inden inspektion</t>
  </si>
  <si>
    <t>Bestil pizza til læsegruppen</t>
  </si>
  <si>
    <t>Lav disposition til skriftlig prøve</t>
  </si>
  <si>
    <t>Sammenlign data</t>
  </si>
  <si>
    <t>Side 90 og gennemgå kapitel 5 til prøven på fredag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</si>
</sst>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14" fontId="9" fillId="0" borderId="1" xfId="16">
      <alignment horizontal="center" vertical="center"/>
    </xf>
    <xf numFmtId="14" fontId="5" fillId="2" borderId="4" xfId="4">
      <alignment horizontal="left" vertical="top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0" fillId="0" borderId="0" xfId="15" applyNumberFormat="1" applyFont="1">
      <alignment horizontal="center" vertical="center"/>
    </xf>
  </cellXfs>
  <cellStyles count="18">
    <cellStyle name="20 % - Farve1" xfId="14" builtinId="30" customBuiltin="1"/>
    <cellStyle name="Bemærk!" xfId="13" builtinId="10" customBuiltin="1"/>
    <cellStyle name="Besøgt link" xfId="7" builtinId="9" customBuiltin="1"/>
    <cellStyle name="Dato" xfId="15" xr:uid="{00000000-0005-0000-0000-000003000000}"/>
    <cellStyle name="Komma" xfId="8" builtinId="3" customBuiltin="1"/>
    <cellStyle name="Komma [0]" xfId="9" builtinId="6" customBuiltin="1"/>
    <cellStyle name="Link" xfId="6" builtinId="8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2" builtinId="5" customBuiltin="1"/>
    <cellStyle name="Startdato" xfId="16" xr:uid="{00000000-0005-0000-0000-00000D000000}"/>
    <cellStyle name="Titel" xfId="1" builtinId="15" customBuiltin="1"/>
    <cellStyle name="Valuta" xfId="10" builtinId="4" customBuiltin="1"/>
    <cellStyle name="Valuta [0]" xfId="11" builtinId="7" customBuiltin="1"/>
    <cellStyle name="År" xfId="17" xr:uid="{00000000-0005-0000-0000-00001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Ugentlig opgaveliste" defaultPivotStyle="PivotStyleLight16">
    <tableStyle name="Ugentlig opgaveliste" pivot="0" count="5" xr9:uid="{00000000-0011-0000-FFFF-FFFF00000000}">
      <tableStyleElement type="wholeTable" dxfId="7"/>
      <tableStyleElement type="headerRow" dxfId="6"/>
      <tableStyleElement type="firstColumn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pgavetidsplan" displayName="Opgavetidsplan" ref="B6:I11" headerRowCount="0" totalsRowShown="0" headerRowCellStyle="Normal" dataCellStyle="Normal">
  <tableColumns count="8">
    <tableColumn id="1" xr3:uid="{00000000-0010-0000-0000-000001000000}" name="Kolonne1" dataCellStyle="Normal"/>
    <tableColumn id="2" xr3:uid="{00000000-0010-0000-0000-000002000000}" name="Kolonne2" dataDxfId="2" dataCellStyle="Normal">
      <calculatedColumnFormula>IFERROR(INDEX(Opgaveliste[],MATCH(C$5&amp;$B6,Opgaveliste[Sammenlign data],0),3),"")</calculatedColumnFormula>
    </tableColumn>
    <tableColumn id="3" xr3:uid="{00000000-0010-0000-0000-000003000000}" name="Kolonne3" dataCellStyle="Normal">
      <calculatedColumnFormula>IFERROR(INDEX(Opgaveliste[],MATCH(D$5&amp;$B6,Opgaveliste[Sammenlign data],0),3),"")</calculatedColumnFormula>
    </tableColumn>
    <tableColumn id="4" xr3:uid="{00000000-0010-0000-0000-000004000000}" name="Kolonne4" dataCellStyle="Normal">
      <calculatedColumnFormula>IFERROR(INDEX(Opgaveliste[],MATCH(E$5&amp;$B6,Opgaveliste[Sammenlign data],0),3),"")</calculatedColumnFormula>
    </tableColumn>
    <tableColumn id="5" xr3:uid="{00000000-0010-0000-0000-000005000000}" name="Kolonne5" dataCellStyle="Normal">
      <calculatedColumnFormula>IFERROR(INDEX(Opgaveliste[],MATCH(F$5&amp;$B6,Opgaveliste[Sammenlign data],0),3),"")</calculatedColumnFormula>
    </tableColumn>
    <tableColumn id="6" xr3:uid="{00000000-0010-0000-0000-000006000000}" name="Kolonne6" dataCellStyle="Normal">
      <calculatedColumnFormula>IFERROR(INDEX(Opgaveliste[],MATCH(G$5&amp;$B6,Opgaveliste[Sammenlign data],0),3),"")</calculatedColumnFormula>
    </tableColumn>
    <tableColumn id="7" xr3:uid="{00000000-0010-0000-0000-000007000000}" name="Kolonne7" dataCellStyle="Normal">
      <calculatedColumnFormula>IFERROR(INDEX(Opgaveliste[],MATCH(H$5&amp;$B6,Opgaveliste[Sammenlign data],0),3),"")</calculatedColumnFormula>
    </tableColumn>
    <tableColumn id="8" xr3:uid="{00000000-0010-0000-0000-000008000000}" name="Kolonne8" dataCellStyle="Normal">
      <calculatedColumnFormula>IFERROR(INDEX(Opgaveliste[],MATCH(I$5&amp;$B6,Opgaveliste[Sammenlign data],0),3),"")</calculatedColumnFormula>
    </tableColumn>
  </tableColumns>
  <tableStyleInfo name="Ugentlig opgaveliste" showFirstColumn="1" showLastColumn="0" showRowStripes="1" showColumnStripes="0"/>
  <extLst>
    <ext xmlns:x14="http://schemas.microsoft.com/office/spreadsheetml/2009/9/main" uri="{504A1905-F514-4f6f-8877-14C23A59335A}">
      <x14:table altTextSummary="Angiv klassenavne i første kolonne i denne tabel, så bliver andre kolonner automatisk opdateret baseret på de opgaver, der er angivet i regnearket Opgavelis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pgaveliste" displayName="Opgaveliste" ref="B3:E12">
  <autoFilter ref="B3:E12" xr:uid="{00000000-0009-0000-0100-000001000000}"/>
  <sortState ref="B5:E13">
    <sortCondition ref="B4:B13"/>
  </sortState>
  <tableColumns count="4">
    <tableColumn id="1" xr3:uid="{00000000-0010-0000-0100-000001000000}" name="Dato" totalsRowLabel="Total" dataDxfId="1" dataCellStyle="Dato"/>
    <tableColumn id="3" xr3:uid="{00000000-0010-0000-0100-000003000000}" name="Klasse" totalsRowDxfId="0" dataCellStyle="Normal"/>
    <tableColumn id="4" xr3:uid="{00000000-0010-0000-0100-000004000000}" name="Opgave" dataCellStyle="Normal"/>
    <tableColumn id="2" xr3:uid="{00000000-0010-0000-0100-000002000000}" name="Sammenlign data" totalsRowFunction="count">
      <calculatedColumnFormula>Opgaveliste[[#This Row],[Dato]]&amp;Opgaveliste[[#This Row],[Klasse]]</calculatedColumnFormula>
    </tableColumn>
  </tableColumns>
  <tableStyleInfo name="Ugentlig opgaveliste" showFirstColumn="0" showLastColumn="0" showRowStripes="0" showColumnStripes="0"/>
  <extLst>
    <ext xmlns:x14="http://schemas.microsoft.com/office/spreadsheetml/2009/9/main" uri="{504A1905-F514-4f6f-8877-14C23A59335A}">
      <x14:table altTextSummary="Angiv dato, klasse og opgave. Brug tabelfiltre til at finde bestemte poster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31.4257812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5" t="s">
        <v>0</v>
      </c>
    </row>
    <row r="2" spans="2:9" ht="50.1" customHeight="1" thickBot="1" x14ac:dyDescent="0.3">
      <c r="B2" s="2" t="s">
        <v>1</v>
      </c>
    </row>
    <row r="3" spans="2:9" ht="50.1" customHeight="1" thickBot="1" x14ac:dyDescent="0.3">
      <c r="B3" s="6" t="s">
        <v>2</v>
      </c>
      <c r="H3" s="7" t="s">
        <v>10</v>
      </c>
      <c r="I3" s="3">
        <f ca="1">TODAY()</f>
        <v>42878</v>
      </c>
    </row>
    <row r="4" spans="2:9" ht="30" customHeight="1" x14ac:dyDescent="0.25">
      <c r="B4" s="9" t="s">
        <v>3</v>
      </c>
      <c r="C4" s="9" t="str">
        <f ca="1">TEXT(WEEKDAY(StartDato),"aaaa")</f>
        <v>tirsdag</v>
      </c>
      <c r="D4" s="9" t="str">
        <f ca="1">TEXT(WEEKDAY(StartDato)+1,"aaaa")</f>
        <v>onsdag</v>
      </c>
      <c r="E4" s="9" t="str">
        <f ca="1">TEXT(WEEKDAY(StartDato)+2,"aaaa")</f>
        <v>torsdag</v>
      </c>
      <c r="F4" s="9" t="str">
        <f ca="1">TEXT(WEEKDAY(StartDato)+3,"aaaa")</f>
        <v>fredag</v>
      </c>
      <c r="G4" s="9" t="str">
        <f ca="1">TEXT(WEEKDAY(StartDato)+4,"aaaa")</f>
        <v>lørdag</v>
      </c>
      <c r="H4" s="9" t="str">
        <f ca="1">TEXT(WEEKDAY(StartDato)+5,"aaaa")</f>
        <v>søndag</v>
      </c>
      <c r="I4" s="9" t="str">
        <f ca="1">TEXT(WEEKDAY(StartDato)+6,"aaaa")</f>
        <v>mandag</v>
      </c>
    </row>
    <row r="5" spans="2:9" ht="30" customHeight="1" x14ac:dyDescent="0.25">
      <c r="B5" s="8">
        <f ca="1">YEAR(StartDato)</f>
        <v>2017</v>
      </c>
      <c r="C5" s="4">
        <f ca="1">StartDato</f>
        <v>42878</v>
      </c>
      <c r="D5" s="4">
        <f ca="1">C5+1</f>
        <v>42879</v>
      </c>
      <c r="E5" s="4">
        <f t="shared" ref="E5:I5" ca="1" si="0">D5+1</f>
        <v>42880</v>
      </c>
      <c r="F5" s="4">
        <f t="shared" ca="1" si="0"/>
        <v>42881</v>
      </c>
      <c r="G5" s="4">
        <f t="shared" ca="1" si="0"/>
        <v>42882</v>
      </c>
      <c r="H5" s="4">
        <f t="shared" ca="1" si="0"/>
        <v>42883</v>
      </c>
      <c r="I5" s="4">
        <f t="shared" ca="1" si="0"/>
        <v>42884</v>
      </c>
    </row>
    <row r="6" spans="2:9" ht="60" customHeight="1" x14ac:dyDescent="0.25">
      <c r="B6" s="1" t="s">
        <v>4</v>
      </c>
      <c r="C6" s="1" t="str">
        <f ca="1">IFERROR(INDEX(Opgaveliste[],MATCH(C$5&amp;$B6,Opgaveliste[Sammenlign data],0),3),"")</f>
        <v/>
      </c>
      <c r="D6" s="1" t="str">
        <f ca="1">IFERROR(INDEX(Opgaveliste[],MATCH(D$5&amp;$B6,Opgaveliste[Sammenlign data],0),3),"")</f>
        <v/>
      </c>
      <c r="E6" s="1" t="str">
        <f ca="1">IFERROR(INDEX(Opgaveliste[],MATCH(E$5&amp;$B6,Opgaveliste[Sammenlign data],0),3),"")</f>
        <v/>
      </c>
      <c r="F6" s="1" t="str">
        <f ca="1">IFERROR(INDEX(Opgaveliste[],MATCH(F$5&amp;$B6,Opgaveliste[Sammenlign data],0),3),"")</f>
        <v/>
      </c>
      <c r="G6" s="1" t="str">
        <f ca="1">IFERROR(INDEX(Opgaveliste[],MATCH(G$5&amp;$B6,Opgaveliste[Sammenlign data],0),3),"")</f>
        <v/>
      </c>
      <c r="H6" s="1" t="str">
        <f ca="1">IFERROR(INDEX(Opgaveliste[],MATCH(H$5&amp;$B6,Opgaveliste[Sammenlign data],0),3),"")</f>
        <v/>
      </c>
      <c r="I6" s="1" t="str">
        <f ca="1">IFERROR(INDEX(Opgaveliste[],MATCH(I$5&amp;$B6,Opgaveliste[Sammenlign data],0),3),"")</f>
        <v>Lav disposition til skriftlig prøve</v>
      </c>
    </row>
    <row r="7" spans="2:9" ht="60" customHeight="1" x14ac:dyDescent="0.25">
      <c r="B7" s="1" t="s">
        <v>5</v>
      </c>
      <c r="C7" s="1" t="str">
        <f ca="1">IFERROR(INDEX(Opgaveliste[],MATCH(C$5&amp;$B7,Opgaveliste[Sammenlign data],0),3),"")</f>
        <v/>
      </c>
      <c r="D7" s="1" t="str">
        <f ca="1">IFERROR(INDEX(Opgaveliste[],MATCH(D$5&amp;$B7,Opgaveliste[Sammenlign data],0),3),"")</f>
        <v/>
      </c>
      <c r="E7" s="1" t="str">
        <f ca="1">IFERROR(INDEX(Opgaveliste[],MATCH(E$5&amp;$B7,Opgaveliste[Sammenlign data],0),3),"")</f>
        <v>Forberedelse til laboratorium</v>
      </c>
      <c r="F7" s="1" t="str">
        <f ca="1">IFERROR(INDEX(Opgaveliste[],MATCH(F$5&amp;$B7,Opgaveliste[Sammenlign data],0),3),"")</f>
        <v/>
      </c>
      <c r="G7" s="1" t="str">
        <f ca="1">IFERROR(INDEX(Opgaveliste[],MATCH(G$5&amp;$B7,Opgaveliste[Sammenlign data],0),3),"")</f>
        <v/>
      </c>
      <c r="H7" s="1" t="str">
        <f ca="1">IFERROR(INDEX(Opgaveliste[],MATCH(H$5&amp;$B7,Opgaveliste[Sammenlign data],0),3),"")</f>
        <v/>
      </c>
      <c r="I7" s="1" t="str">
        <f ca="1">IFERROR(INDEX(Opgaveliste[],MATCH(I$5&amp;$B7,Opgaveliste[Sammenlign data],0),3),"")</f>
        <v/>
      </c>
    </row>
    <row r="8" spans="2:9" ht="60" customHeight="1" x14ac:dyDescent="0.25">
      <c r="B8" s="1" t="s">
        <v>6</v>
      </c>
      <c r="C8" s="1" t="str">
        <f ca="1">IFERROR(INDEX(Opgaveliste[],MATCH(C$5&amp;$B8,Opgaveliste[Sammenlign data],0),3),"")</f>
        <v/>
      </c>
      <c r="D8" s="1" t="str">
        <f ca="1">IFERROR(INDEX(Opgaveliste[],MATCH(D$5&amp;$B8,Opgaveliste[Sammenlign data],0),3),"")</f>
        <v>Opgaveark 56 (kun ulige) og forberedelse til prøven på torsdag</v>
      </c>
      <c r="E8" s="1" t="str">
        <f ca="1">IFERROR(INDEX(Opgaveliste[],MATCH(E$5&amp;$B8,Opgaveliste[Sammenlign data],0),3),"")</f>
        <v/>
      </c>
      <c r="F8" s="1" t="str">
        <f ca="1">IFERROR(INDEX(Opgaveliste[],MATCH(F$5&amp;$B8,Opgaveliste[Sammenlign data],0),3),"")</f>
        <v/>
      </c>
      <c r="G8" s="1" t="str">
        <f ca="1">IFERROR(INDEX(Opgaveliste[],MATCH(G$5&amp;$B8,Opgaveliste[Sammenlign data],0),3),"")</f>
        <v/>
      </c>
      <c r="H8" s="1" t="str">
        <f ca="1">IFERROR(INDEX(Opgaveliste[],MATCH(H$5&amp;$B8,Opgaveliste[Sammenlign data],0),3),"")</f>
        <v/>
      </c>
      <c r="I8" s="1" t="str">
        <f ca="1">IFERROR(INDEX(Opgaveliste[],MATCH(I$5&amp;$B8,Opgaveliste[Sammenlign data],0),3),"")</f>
        <v/>
      </c>
    </row>
    <row r="9" spans="2:9" ht="60" customHeight="1" x14ac:dyDescent="0.25">
      <c r="B9" s="1" t="s">
        <v>7</v>
      </c>
      <c r="C9" s="1" t="str">
        <f ca="1">IFERROR(INDEX(Opgaveliste[],MATCH(C$5&amp;$B9,Opgaveliste[Sammenlign data],0),3),"")</f>
        <v/>
      </c>
      <c r="D9" s="1" t="str">
        <f ca="1">IFERROR(INDEX(Opgaveliste[],MATCH(D$5&amp;$B9,Opgaveliste[Sammenlign data],0),3),"")</f>
        <v/>
      </c>
      <c r="E9" s="1" t="str">
        <f ca="1">IFERROR(INDEX(Opgaveliste[],MATCH(E$5&amp;$B9,Opgaveliste[Sammenlign data],0),3),"")</f>
        <v/>
      </c>
      <c r="F9" s="1" t="str">
        <f ca="1">IFERROR(INDEX(Opgaveliste[],MATCH(F$5&amp;$B9,Opgaveliste[Sammenlign data],0),3),"")</f>
        <v/>
      </c>
      <c r="G9" s="1" t="str">
        <f ca="1">IFERROR(INDEX(Opgaveliste[],MATCH(G$5&amp;$B9,Opgaveliste[Sammenlign data],0),3),"")</f>
        <v>Side 78-88 og resumé af kapitel 4</v>
      </c>
      <c r="H9" s="1" t="str">
        <f ca="1">IFERROR(INDEX(Opgaveliste[],MATCH(H$5&amp;$B9,Opgaveliste[Sammenlign data],0),3),"")</f>
        <v/>
      </c>
      <c r="I9" s="1" t="str">
        <f ca="1">IFERROR(INDEX(Opgaveliste[],MATCH(I$5&amp;$B9,Opgaveliste[Sammenlign data],0),3),"")</f>
        <v/>
      </c>
    </row>
    <row r="10" spans="2:9" ht="60" customHeight="1" x14ac:dyDescent="0.25">
      <c r="B10" s="1" t="s">
        <v>8</v>
      </c>
      <c r="C10" s="1" t="str">
        <f ca="1">IFERROR(INDEX(Opgaveliste[],MATCH(C$5&amp;$B10,Opgaveliste[Sammenlign data],0),3),"")</f>
        <v>Side 90 og gennemgå kapitel 5 til prøven på fredag</v>
      </c>
      <c r="D10" s="1" t="str">
        <f ca="1">IFERROR(INDEX(Opgaveliste[],MATCH(D$5&amp;$B10,Opgaveliste[Sammenlign data],0),3),"")</f>
        <v/>
      </c>
      <c r="E10" s="1" t="str">
        <f ca="1">IFERROR(INDEX(Opgaveliste[],MATCH(E$5&amp;$B10,Opgaveliste[Sammenlign data],0),3),"")</f>
        <v/>
      </c>
      <c r="F10" s="1" t="str">
        <f ca="1">IFERROR(INDEX(Opgaveliste[],MATCH(F$5&amp;$B10,Opgaveliste[Sammenlign data],0),3),"")</f>
        <v>Prøve om kapitel 5-8</v>
      </c>
      <c r="G10" s="1" t="str">
        <f ca="1">IFERROR(INDEX(Opgaveliste[],MATCH(G$5&amp;$B10,Opgaveliste[Sammenlign data],0),3),"")</f>
        <v>Forberedelse til prøve</v>
      </c>
      <c r="H10" s="1" t="str">
        <f ca="1">IFERROR(INDEX(Opgaveliste[],MATCH(H$5&amp;$B10,Opgaveliste[Sammenlign data],0),3),"")</f>
        <v/>
      </c>
      <c r="I10" s="1" t="str">
        <f ca="1">IFERROR(INDEX(Opgaveliste[],MATCH(I$5&amp;$B10,Opgaveliste[Sammenlign data],0),3),"")</f>
        <v/>
      </c>
    </row>
    <row r="11" spans="2:9" ht="60" customHeight="1" x14ac:dyDescent="0.25">
      <c r="B11" s="1" t="s">
        <v>9</v>
      </c>
      <c r="C11" s="1" t="str">
        <f ca="1">IFERROR(INDEX(Opgaveliste[],MATCH(C$5&amp;$B11,Opgaveliste[Sammenlign data],0),3),"")</f>
        <v/>
      </c>
      <c r="D11" s="1" t="str">
        <f ca="1">IFERROR(INDEX(Opgaveliste[],MATCH(D$5&amp;$B11,Opgaveliste[Sammenlign data],0),3),"")</f>
        <v/>
      </c>
      <c r="E11" s="1" t="str">
        <f ca="1">IFERROR(INDEX(Opgaveliste[],MATCH(E$5&amp;$B11,Opgaveliste[Sammenlign data],0),3),"")</f>
        <v/>
      </c>
      <c r="F11" s="1" t="str">
        <f ca="1">IFERROR(INDEX(Opgaveliste[],MATCH(F$5&amp;$B11,Opgaveliste[Sammenlign data],0),3),"")</f>
        <v/>
      </c>
      <c r="G11" s="1" t="str">
        <f ca="1">IFERROR(INDEX(Opgaveliste[],MATCH(G$5&amp;$B11,Opgaveliste[Sammenlign data],0),3),"")</f>
        <v/>
      </c>
      <c r="H11" s="1" t="str">
        <f ca="1">IFERROR(INDEX(Opgaveliste[],MATCH(H$5&amp;$B11,Opgaveliste[Sammenlign data],0),3),"")</f>
        <v>Gør rent på værelset inden inspektion</v>
      </c>
      <c r="I11" s="1" t="str">
        <f ca="1">IFERROR(INDEX(Opgaveliste[],MATCH(I$5&amp;$B11,Opgaveliste[Sammenlign data],0),3),"")</f>
        <v/>
      </c>
    </row>
  </sheetData>
  <dataValidations count="10">
    <dataValidation allowBlank="1" showInputMessage="1" showErrorMessage="1" prompt="Registrer Ugentlige opgaver i dette regneark til Ugentlig opgavetidsplan. Tilføj opgaver i regnearket Opgaveliste for automatisk at opdatere tidsplanen. Vælg celle B1 for at gå til regnearket Opgaveliste" sqref="A1" xr:uid="{00000000-0002-0000-0000-000000000000}"/>
    <dataValidation allowBlank="1" showInputMessage="1" showErrorMessage="1" prompt="Navigationslink til regnearket Opgaveliste" sqref="B1" xr:uid="{00000000-0002-0000-0000-000001000000}"/>
    <dataValidation allowBlank="1" showInputMessage="1" showErrorMessage="1" prompt="Titlen på regnearket er i cellerne B2 og B3. Angiv startdato for tidsplanen i celle I3" sqref="B2" xr:uid="{00000000-0002-0000-0000-000002000000}"/>
    <dataValidation allowBlank="1" showInputMessage="1" showErrorMessage="1" prompt="Angiv startdato for tidsplanen i cellen til højre" sqref="H3" xr:uid="{00000000-0002-0000-0000-000003000000}"/>
    <dataValidation allowBlank="1" showInputMessage="1" showErrorMessage="1" prompt="Angiv startdato for tidsplanen i denne celle. Tidsplanstabellen opdateres automatisk i løbet af ugen med begyndelse fra denne dato" sqref="I3" xr:uid="{00000000-0002-0000-0000-000004000000}"/>
    <dataValidation allowBlank="1" showInputMessage="1" showErrorMessage="1" prompt="Startdato for året fra celle I3. Du kan indsætte navne på fagene i denne kolonne under overskriften. Tilsvarende opgaver opdateres automatisk fra regnearket Opgaveliste" sqref="B5" xr:uid="{00000000-0002-0000-0000-000005000000}"/>
    <dataValidation allowBlank="1" showInputMessage="1" showErrorMessage="1" prompt="Opgaver for fag, der er angivet i kolonnen til venstre, opdateres automatisk i celle C6 til I11 baseret på poster i regnearket Opgaveliste" sqref="C6" xr:uid="{00000000-0002-0000-0000-000006000000}"/>
    <dataValidation allowBlank="1" showInputMessage="1" showErrorMessage="1" prompt="Angiv et navn til kategorien til opgavetidsplanen i denne celle" sqref="B4" xr:uid="{00000000-0002-0000-0000-000007000000}"/>
    <dataValidation allowBlank="1" showInputMessage="1" showErrorMessage="1" prompt="Cellerne C4 til I4 indeholder ugedage. Den første dag i ugen i denne celle opdateres automatisk baseret på Tidsplanens startdato. Hvis du vil ændre denne ugedag, skal du angive en ny dato i celle I3" sqref="C4" xr:uid="{00000000-0002-0000-0000-000008000000}"/>
    <dataValidation allowBlank="1" showInputMessage="1" showErrorMessage="1" prompt="Cellerne C5 til I5 indeholder stigende datoer, der repræsenterer hver dag i ugen med begyndelse fra Startdatoen, der er angivet i I3" sqref="C5" xr:uid="{00000000-0002-0000-0000-000009000000}"/>
  </dataValidations>
  <hyperlinks>
    <hyperlink ref="B1" location="Opgaveliste!A1" tooltip="Vælg at få vist regnearket Opgaveliste" display="Til Opgaveliste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2" width="27.28515625" customWidth="1"/>
    <col min="3" max="3" width="25.7109375" customWidth="1"/>
    <col min="4" max="4" width="64.42578125" customWidth="1"/>
    <col min="5" max="5" width="24.7109375" hidden="1" customWidth="1"/>
    <col min="6" max="6" width="2.7109375" customWidth="1"/>
  </cols>
  <sheetData>
    <row r="1" spans="2:5" ht="30" customHeight="1" x14ac:dyDescent="0.25">
      <c r="B1" s="5" t="s">
        <v>11</v>
      </c>
    </row>
    <row r="2" spans="2:5" ht="50.1" customHeight="1" x14ac:dyDescent="0.25">
      <c r="B2" s="6" t="s">
        <v>12</v>
      </c>
    </row>
    <row r="3" spans="2:5" ht="30" customHeight="1" x14ac:dyDescent="0.25">
      <c r="B3" s="9" t="s">
        <v>13</v>
      </c>
      <c r="C3" s="9" t="s">
        <v>14</v>
      </c>
      <c r="D3" s="9" t="s">
        <v>15</v>
      </c>
      <c r="E3" s="9" t="s">
        <v>24</v>
      </c>
    </row>
    <row r="4" spans="2:5" ht="30" customHeight="1" x14ac:dyDescent="0.25">
      <c r="B4" s="11">
        <f ca="1">TODAY()</f>
        <v>42878</v>
      </c>
      <c r="C4" s="1" t="s">
        <v>8</v>
      </c>
      <c r="D4" s="1" t="s">
        <v>25</v>
      </c>
      <c r="E4" s="10" t="str">
        <f ca="1">Opgaveliste[[#This Row],[Dato]]&amp;Opgaveliste[[#This Row],[Klasse]]</f>
        <v>42878HISTORIE</v>
      </c>
    </row>
    <row r="5" spans="2:5" ht="30" customHeight="1" x14ac:dyDescent="0.25">
      <c r="B5" s="11">
        <f ca="1">TODAY()+1</f>
        <v>42879</v>
      </c>
      <c r="C5" s="1" t="s">
        <v>6</v>
      </c>
      <c r="D5" s="1" t="s">
        <v>16</v>
      </c>
      <c r="E5" s="10" t="str">
        <f ca="1">Opgaveliste[[#This Row],[Dato]]&amp;Opgaveliste[[#This Row],[Klasse]]</f>
        <v>42879MATEMATIK</v>
      </c>
    </row>
    <row r="6" spans="2:5" ht="30" customHeight="1" x14ac:dyDescent="0.25">
      <c r="B6" s="11">
        <f ca="1">TODAY()+2</f>
        <v>42880</v>
      </c>
      <c r="C6" s="1" t="s">
        <v>5</v>
      </c>
      <c r="D6" s="1" t="s">
        <v>17</v>
      </c>
      <c r="E6" s="10" t="str">
        <f ca="1">Opgaveliste[[#This Row],[Dato]]&amp;Opgaveliste[[#This Row],[Klasse]]</f>
        <v>42880BILLEDKUNST</v>
      </c>
    </row>
    <row r="7" spans="2:5" ht="30" customHeight="1" x14ac:dyDescent="0.25">
      <c r="B7" s="11">
        <f ca="1">TODAY()+3</f>
        <v>42881</v>
      </c>
      <c r="C7" s="1" t="s">
        <v>8</v>
      </c>
      <c r="D7" s="1" t="s">
        <v>18</v>
      </c>
      <c r="E7" s="10" t="str">
        <f ca="1">Opgaveliste[[#This Row],[Dato]]&amp;Opgaveliste[[#This Row],[Klasse]]</f>
        <v>42881HISTORIE</v>
      </c>
    </row>
    <row r="8" spans="2:5" ht="30" customHeight="1" x14ac:dyDescent="0.25">
      <c r="B8" s="11">
        <f ca="1">TODAY()+4</f>
        <v>42882</v>
      </c>
      <c r="C8" s="1" t="s">
        <v>7</v>
      </c>
      <c r="D8" s="1" t="s">
        <v>19</v>
      </c>
      <c r="E8" s="10" t="str">
        <f ca="1">Opgaveliste[[#This Row],[Dato]]&amp;Opgaveliste[[#This Row],[Klasse]]</f>
        <v>42882LITTERATUR</v>
      </c>
    </row>
    <row r="9" spans="2:5" ht="30" customHeight="1" x14ac:dyDescent="0.25">
      <c r="B9" s="11">
        <f ca="1">TODAY()+4</f>
        <v>42882</v>
      </c>
      <c r="C9" s="1" t="s">
        <v>8</v>
      </c>
      <c r="D9" s="1" t="s">
        <v>20</v>
      </c>
      <c r="E9" s="10" t="str">
        <f ca="1">Opgaveliste[[#This Row],[Dato]]&amp;Opgaveliste[[#This Row],[Klasse]]</f>
        <v>42882HISTORIE</v>
      </c>
    </row>
    <row r="10" spans="2:5" ht="30" customHeight="1" x14ac:dyDescent="0.25">
      <c r="B10" s="11">
        <f ca="1">TODAY()+5</f>
        <v>42883</v>
      </c>
      <c r="C10" s="1" t="s">
        <v>9</v>
      </c>
      <c r="D10" s="1" t="s">
        <v>21</v>
      </c>
      <c r="E10" s="10" t="str">
        <f ca="1">Opgaveliste[[#This Row],[Dato]]&amp;Opgaveliste[[#This Row],[Klasse]]</f>
        <v>42883ANDET</v>
      </c>
    </row>
    <row r="11" spans="2:5" ht="30" customHeight="1" x14ac:dyDescent="0.25">
      <c r="B11" s="11">
        <f ca="1">TODAY()+5</f>
        <v>42883</v>
      </c>
      <c r="C11" s="1" t="s">
        <v>9</v>
      </c>
      <c r="D11" s="1" t="s">
        <v>22</v>
      </c>
      <c r="E11" s="10" t="str">
        <f ca="1">Opgaveliste[[#This Row],[Dato]]&amp;Opgaveliste[[#This Row],[Klasse]]</f>
        <v>42883ANDET</v>
      </c>
    </row>
    <row r="12" spans="2:5" ht="30" customHeight="1" x14ac:dyDescent="0.25">
      <c r="B12" s="11">
        <f ca="1">TODAY()+6</f>
        <v>42884</v>
      </c>
      <c r="C12" s="1" t="s">
        <v>4</v>
      </c>
      <c r="D12" s="1" t="s">
        <v>23</v>
      </c>
      <c r="E12" s="10" t="str">
        <f ca="1">Opgaveliste[[#This Row],[Dato]]&amp;Opgaveliste[[#This Row],[Klasse]]</f>
        <v>42884ENGELSK</v>
      </c>
    </row>
  </sheetData>
  <dataConsolidate/>
  <dataValidations count="7">
    <dataValidation allowBlank="1" showInputMessage="1" showErrorMessage="1" prompt="Opret Opgaveliste i dette regneark. Opgaver opdateres automatisk i tabellen Opgavetidsplan. Vælg B1 for at gå tilbage til regnearket Ugentlig opgavetidsplan" sqref="A1" xr:uid="{00000000-0002-0000-0100-000000000000}"/>
    <dataValidation allowBlank="1" showInputMessage="1" showErrorMessage="1" prompt="Navigationslink til regnearket Ugentlig opgavetidsplan" sqref="B1" xr:uid="{00000000-0002-0000-0100-000001000000}"/>
    <dataValidation allowBlank="1" showInputMessage="1" showErrorMessage="1" prompt="Titlen på regnearket er i denne celle. Angiv opgavedetaljer i tabellen nedenfor" sqref="B2" xr:uid="{00000000-0002-0000-0100-000002000000}"/>
    <dataValidation allowBlank="1" showInputMessage="1" showErrorMessage="1" prompt="Du kan indsætte datoen i denne kolonne under overskriften. Brug overskriftsfiltre til at finde bestemte poster" sqref="B3" xr:uid="{00000000-0002-0000-0100-000003000000}"/>
    <dataValidation allowBlank="1" showInputMessage="1" showErrorMessage="1" prompt="Du kan vælge Klasse i denne kolonne under overskriften. Klasseliste opdateres fra tabelkolonne B i Opgavetidsplanen.Tryk ALT+PILETAST NED for at åbne rullelisten og derefter på ENTER for at foretage valget" sqref="C3" xr:uid="{00000000-0002-0000-0100-000004000000}"/>
    <dataValidation allowBlank="1" showInputMessage="1" showErrorMessage="1" prompt="Angiv Opgave til det tilsvarende fag i kolonne C – i kolonnen under denne overskrift" sqref="D3" xr:uid="{00000000-0002-0000-0100-000005000000}"/>
    <dataValidation type="list" errorStyle="warning" allowBlank="1" showInputMessage="1" showErrorMessage="1" error="Posten stemmer ikke overens med elementer på listen. Vælg Nej og tryk derefter på ALT+PILETASTEN NED og ENTER for at vælge en ny post. Tryk på ANNULLER for at fjerne markeringen" sqref="C4:C12" xr:uid="{00000000-0002-0000-0100-000006000000}">
      <formula1>Fag</formula1>
    </dataValidation>
  </dataValidations>
  <hyperlinks>
    <hyperlink ref="B1" location="'Ugentlig opgavetidsplan'!A1" tooltip="Vælg at få vist regnearket Ugentlig opgavetidsplan" display="Til Ugentlig opgavetidsplan" xr:uid="{00000000-0004-0000-0100-000000000000}"/>
  </hyperlinks>
  <printOptions horizontalCentered="1"/>
  <pageMargins left="0.7" right="0.7" top="0.75" bottom="0.75" header="0.3" footer="0.3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Ugentlig opgavetidsplan</vt:lpstr>
      <vt:lpstr>Opgaveliste</vt:lpstr>
      <vt:lpstr>Fag</vt:lpstr>
      <vt:lpstr>HvemFelt</vt:lpstr>
      <vt:lpstr>KolonneTitel2</vt:lpstr>
      <vt:lpstr>RækkeTitelRegion1..I3</vt:lpstr>
      <vt:lpstr>StartDato</vt:lpstr>
      <vt:lpstr>Titel1</vt:lpstr>
      <vt:lpstr>Opgaveliste!Udskriftstitler</vt:lpstr>
      <vt:lpstr>'Ugentlig opgavetidsplan'!Udskriftstitler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2017-05-23T07:18:22Z</dcterms:modified>
</cp:coreProperties>
</file>