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14955" windowHeight="7560"/>
  </bookViews>
  <sheets>
    <sheet name="PRODEJ" sheetId="1" r:id="rId1"/>
  </sheets>
  <definedNames>
    <definedName name="NázevSloupce1">PRODEJ!$B$3</definedName>
    <definedName name="_xlnm.Print_Titles" localSheetId="0">PRODEJ!$3:$3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I6" i="1"/>
  <c r="K6" i="1" s="1"/>
  <c r="I7" i="1"/>
  <c r="K7" i="1" s="1"/>
  <c r="I8" i="1"/>
  <c r="K8" i="1" s="1"/>
  <c r="F5" i="1"/>
  <c r="F6" i="1"/>
  <c r="F7" i="1"/>
  <c r="F8" i="1"/>
  <c r="I4" i="1"/>
  <c r="K4" i="1" s="1"/>
  <c r="F4" i="1"/>
  <c r="J9" i="1"/>
  <c r="K9" i="1" l="1"/>
</calcChain>
</file>

<file path=xl/sharedStrings.xml><?xml version="1.0" encoding="utf-8"?>
<sst xmlns="http://schemas.openxmlformats.org/spreadsheetml/2006/main" count="17" uniqueCount="17">
  <si>
    <t>Sledování online prodeje</t>
  </si>
  <si>
    <t>Položka</t>
  </si>
  <si>
    <t>Položka 1</t>
  </si>
  <si>
    <t>Položka 2</t>
  </si>
  <si>
    <t>Položka 3</t>
  </si>
  <si>
    <t>Položka 4</t>
  </si>
  <si>
    <t>Položka 5</t>
  </si>
  <si>
    <t>Celkem</t>
  </si>
  <si>
    <t>Náklady 
na položku</t>
  </si>
  <si>
    <t>Procento 
přirážky</t>
  </si>
  <si>
    <t>Celkem 
prodáno</t>
  </si>
  <si>
    <t>Celkový 
výnos</t>
  </si>
  <si>
    <t>Poplatek za 
dopravu na položku</t>
  </si>
  <si>
    <t>Náklady na 
dopravu na položku</t>
  </si>
  <si>
    <t>Zisk z položky 
(včetně dopravy)</t>
  </si>
  <si>
    <t>Počet vrácených kusů</t>
  </si>
  <si>
    <t>Celkový 
příjem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</si>
</sst>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Kč&quot;"/>
  </numFmts>
  <fonts count="9" x14ac:knownFonts="1">
    <font>
      <sz val="12"/>
      <color theme="3" tint="0.24994659260841701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3" tint="0.2499465926084170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2"/>
      <color theme="5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8" fillId="0" borderId="0" applyNumberFormat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6" fillId="0" borderId="0" applyFont="0" applyFill="0" applyBorder="0" applyProtection="0">
      <alignment horizontal="right" vertical="center"/>
    </xf>
    <xf numFmtId="3" fontId="6" fillId="0" borderId="0" applyNumberFormat="0" applyFont="0" applyFill="0" applyBorder="0">
      <alignment horizontal="left" vertical="center" indent="1"/>
    </xf>
    <xf numFmtId="3" fontId="6" fillId="0" borderId="0" applyFont="0" applyFill="0" applyBorder="0">
      <alignment horizontal="center" vertical="center"/>
    </xf>
  </cellStyleXfs>
  <cellXfs count="14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1" fillId="0" borderId="0" xfId="1" applyAlignment="1">
      <alignment vertical="center"/>
    </xf>
    <xf numFmtId="0" fontId="1" fillId="0" borderId="0" xfId="1"/>
    <xf numFmtId="0" fontId="0" fillId="0" borderId="0" xfId="8" applyNumberFormat="1" applyFont="1" applyFill="1" applyBorder="1">
      <alignment horizontal="left" vertical="center" indent="1"/>
    </xf>
    <xf numFmtId="3" fontId="0" fillId="0" borderId="0" xfId="9" applyFont="1" applyFill="1" applyBorder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>
      <alignment wrapText="1"/>
    </xf>
    <xf numFmtId="165" fontId="0" fillId="0" borderId="0" xfId="7" applyNumberFormat="1" applyFont="1" applyFill="1" applyBorder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</cellXfs>
  <cellStyles count="10">
    <cellStyle name="Celkem" xfId="6" builtinId="25" customBuiltin="1"/>
    <cellStyle name="Částka" xfId="7"/>
    <cellStyle name="Čísla" xfId="9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Tabulka podrobností vlevo" xfId="8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color theme="5"/>
      </font>
      <fill>
        <patternFill patternType="solid">
          <bgColor theme="2"/>
        </patternFill>
      </fill>
      <border diagonalUp="0" diagonalDown="0">
        <left/>
        <right/>
        <top style="medium">
          <color theme="2" tint="-0.24994659260841701"/>
        </top>
        <bottom/>
        <vertical/>
        <horizontal/>
      </border>
    </dxf>
    <dxf>
      <font>
        <b val="0"/>
        <i val="0"/>
        <color theme="5" tint="-0.499984740745262"/>
      </font>
    </dxf>
    <dxf>
      <font>
        <b val="0"/>
        <i val="0"/>
        <color theme="3" tint="0.2499465926084170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 style="thin">
          <color theme="2" tint="-0.24994659260841701"/>
        </horizontal>
      </border>
    </dxf>
  </dxfs>
  <tableStyles count="1" defaultTableStyle="Sledování online prodeje" defaultPivotStyle="PivotStyleLight16">
    <tableStyle name="Sledování online prodeje" pivot="0" count="3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Procentuální příjem z jednotlivých produktů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PRODEJ!$K$3</c:f>
              <c:strCache>
                <c:ptCount val="1"/>
                <c:pt idx="0">
                  <c:v>Celkový 
příjem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PRODEJ!$B$4:$B$8</c:f>
              <c:strCache>
                <c:ptCount val="5"/>
                <c:pt idx="0">
                  <c:v>Položka 1</c:v>
                </c:pt>
                <c:pt idx="1">
                  <c:v>Položka 2</c:v>
                </c:pt>
                <c:pt idx="2">
                  <c:v>Položka 3</c:v>
                </c:pt>
                <c:pt idx="3">
                  <c:v>Položka 4</c:v>
                </c:pt>
                <c:pt idx="4">
                  <c:v>Položka 5</c:v>
                </c:pt>
              </c:strCache>
            </c:strRef>
          </c:cat>
          <c:val>
            <c:numRef>
              <c:f>PRODEJ!$K$4:$K$8</c:f>
              <c:numCache>
                <c:formatCode>#\ ##0.00\ "Kč"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PRODEJ!$K$3</c:f>
              <c:strCache>
                <c:ptCount val="1"/>
                <c:pt idx="0">
                  <c:v>Celkový 
příjem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PRODEJ!$B$4:$B$8</c:f>
              <c:strCache>
                <c:ptCount val="5"/>
                <c:pt idx="0">
                  <c:v>Položka 1</c:v>
                </c:pt>
                <c:pt idx="1">
                  <c:v>Položka 2</c:v>
                </c:pt>
                <c:pt idx="2">
                  <c:v>Položka 3</c:v>
                </c:pt>
                <c:pt idx="3">
                  <c:v>Položka 4</c:v>
                </c:pt>
                <c:pt idx="4">
                  <c:v>Položka 5</c:v>
                </c:pt>
              </c:strCache>
            </c:strRef>
          </c:cat>
          <c:val>
            <c:numRef>
              <c:f>PRODEJ!$K$4:$K$8</c:f>
              <c:numCache>
                <c:formatCode>#\ ##0.00\ "Kč"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Zisk z jednotlivých produktů (položek)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PRODEJ!$I$3</c:f>
              <c:strCache>
                <c:ptCount val="1"/>
                <c:pt idx="0">
                  <c:v>Zisk z položky 
(včetně dopravy)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PRODEJ!$B$4:$B$8</c:f>
              <c:strCache>
                <c:ptCount val="5"/>
                <c:pt idx="0">
                  <c:v>Položka 1</c:v>
                </c:pt>
                <c:pt idx="1">
                  <c:v>Položka 2</c:v>
                </c:pt>
                <c:pt idx="2">
                  <c:v>Položka 3</c:v>
                </c:pt>
                <c:pt idx="3">
                  <c:v>Položka 4</c:v>
                </c:pt>
                <c:pt idx="4">
                  <c:v>Položka 5</c:v>
                </c:pt>
              </c:strCache>
            </c:strRef>
          </c:cat>
          <c:val>
            <c:numRef>
              <c:f>PRODEJ!$I$4:$I$8</c:f>
              <c:numCache>
                <c:formatCode>#\ ##0.00\ "Kč"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579611696"/>
        <c:axId val="579612872"/>
      </c:barChart>
      <c:catAx>
        <c:axId val="57961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9612872"/>
        <c:crosses val="autoZero"/>
        <c:auto val="1"/>
        <c:lblAlgn val="ctr"/>
        <c:lblOffset val="100"/>
        <c:noMultiLvlLbl val="0"/>
      </c:catAx>
      <c:valAx>
        <c:axId val="5796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961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1</xdr:row>
      <xdr:rowOff>0</xdr:rowOff>
    </xdr:from>
    <xdr:to>
      <xdr:col>10</xdr:col>
      <xdr:colOff>628650</xdr:colOff>
      <xdr:row>1</xdr:row>
      <xdr:rowOff>3162300</xdr:rowOff>
    </xdr:to>
    <xdr:graphicFrame macro="">
      <xdr:nvGraphicFramePr>
        <xdr:cNvPr id="2" name="GrafProcentuálníhoPříjmuZProduktů" descr="Výsečový graf procentuálního příjmu z jednotlivých produktů vzhledem k celk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1038225</xdr:colOff>
      <xdr:row>1</xdr:row>
      <xdr:rowOff>3162300</xdr:rowOff>
    </xdr:to>
    <xdr:graphicFrame macro="">
      <xdr:nvGraphicFramePr>
        <xdr:cNvPr id="3" name="GrafPříjmuZProduktů" descr="Skupinový sloupcový graf zisku z jednotlivých produktů (položek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Prodej" displayName="Prodej" ref="B3:K9" totalsRowCount="1" totalsRowDxfId="17">
  <autoFilter ref="B3:K8"/>
  <tableColumns count="10">
    <tableColumn id="1" name="Položka" totalsRowLabel="Celkem" totalsRowDxfId="16"/>
    <tableColumn id="2" name="Náklady _x000a_na položku" dataDxfId="15" totalsRowDxfId="14"/>
    <tableColumn id="3" name="Procento _x000a_přirážky" dataDxfId="13" totalsRowDxfId="12"/>
    <tableColumn id="4" name="Celkem _x000a_prodáno" totalsRowDxfId="11"/>
    <tableColumn id="5" name="Celkový _x000a_výnos" dataDxfId="10" totalsRowDxfId="9">
      <calculatedColumnFormula>IFERROR(PRODEJ!$E4*PRODEJ!$C4*(1+PRODEJ!$D4),0)</calculatedColumnFormula>
    </tableColumn>
    <tableColumn id="6" name="Poplatek za _x000a_dopravu na položku" dataDxfId="8" totalsRowDxfId="7"/>
    <tableColumn id="7" name="Náklady na _x000a_dopravu na položku" dataDxfId="6" totalsRowDxfId="5"/>
    <tableColumn id="8" name="Zisk z položky _x000a_(včetně dopravy)" dataDxfId="4" totalsRowDxfId="3">
      <calculatedColumnFormula>IFERROR(PRODEJ!$C4*PRODEJ!$D4+PRODEJ!$G4-PRODEJ!$H4,0)</calculatedColumnFormula>
    </tableColumn>
    <tableColumn id="9" name="Počet vrácených kusů" totalsRowFunction="sum" totalsRowDxfId="2"/>
    <tableColumn id="10" name="Celkový _x000a_příjem" totalsRowFunction="sum" dataDxfId="1" totalsRowDxfId="0">
      <calculatedColumnFormula>IFERROR((PRODEJ!$E4-PRODEJ!$J4)*PRODEJ!$I4+(PRODEJ!$J4*PRODEJ!$H4),0)</calculatedColumnFormula>
    </tableColumn>
  </tableColumns>
  <tableStyleInfo name="Sledování online prodeje" showFirstColumn="0" showLastColumn="0" showRowStripes="0" showColumnStripes="0"/>
  <extLst>
    <ext xmlns:x14="http://schemas.microsoft.com/office/spreadsheetml/2009/9/main" uri="{504A1905-F514-4f6f-8877-14C23A59335A}">
      <x14:table altTextSummary="Zadejte informace o online prodeji, jako jsou jednotlivé položky, náklady, procento přirážky, celkový počet prodaných kusů, poplatky za dopravu a náklady na dopravu a případné vrácené kusy. Celkový výnos, zisk z položky a celkový příjem se počítají automaticky.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9"/>
  <sheetViews>
    <sheetView showGridLines="0" tabSelected="1" zoomScaleNormal="100" workbookViewId="0"/>
  </sheetViews>
  <sheetFormatPr defaultColWidth="9" defaultRowHeight="27" customHeight="1" x14ac:dyDescent="0.3"/>
  <cols>
    <col min="1" max="1" width="2.625" style="1" customWidth="1"/>
    <col min="2" max="2" width="20.625" style="2" customWidth="1"/>
    <col min="3" max="3" width="12.625" style="2" customWidth="1"/>
    <col min="4" max="4" width="13" style="2" customWidth="1"/>
    <col min="5" max="5" width="10.375" style="2" customWidth="1"/>
    <col min="6" max="6" width="13.75" style="2" customWidth="1"/>
    <col min="7" max="7" width="14.375" style="2" customWidth="1"/>
    <col min="8" max="8" width="12.875" style="2" customWidth="1"/>
    <col min="9" max="9" width="18" style="2" customWidth="1"/>
    <col min="10" max="10" width="11.25" style="2" customWidth="1"/>
    <col min="11" max="11" width="15.375" style="2" customWidth="1"/>
    <col min="12" max="16384" width="9" style="1"/>
  </cols>
  <sheetData>
    <row r="1" spans="1:11" ht="45.75" customHeight="1" x14ac:dyDescent="0.5500000000000000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50.5" customHeight="1" x14ac:dyDescent="0.3">
      <c r="A2"/>
      <c r="B2"/>
      <c r="C2"/>
      <c r="D2"/>
      <c r="E2"/>
      <c r="F2"/>
      <c r="G2"/>
      <c r="H2"/>
      <c r="I2"/>
      <c r="J2"/>
      <c r="K2"/>
    </row>
    <row r="3" spans="1:11" ht="60" customHeight="1" x14ac:dyDescent="0.3">
      <c r="B3" s="11" t="s">
        <v>1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</row>
    <row r="4" spans="1:11" ht="27" customHeight="1" x14ac:dyDescent="0.3">
      <c r="B4" s="5" t="s">
        <v>2</v>
      </c>
      <c r="C4" s="12">
        <v>10</v>
      </c>
      <c r="D4" s="12">
        <v>1</v>
      </c>
      <c r="E4" s="6">
        <v>15</v>
      </c>
      <c r="F4" s="12">
        <f>IFERROR(PRODEJ!$E4*PRODEJ!$C4*(1+PRODEJ!$D4),0)</f>
        <v>300</v>
      </c>
      <c r="G4" s="12">
        <v>10</v>
      </c>
      <c r="H4" s="12">
        <v>5.75</v>
      </c>
      <c r="I4" s="12">
        <f>IFERROR(PRODEJ!$C4*PRODEJ!$D4+PRODEJ!$G4-PRODEJ!$H4,0)</f>
        <v>14.25</v>
      </c>
      <c r="J4" s="6">
        <v>2</v>
      </c>
      <c r="K4" s="12">
        <f>IFERROR((PRODEJ!$E4-PRODEJ!$J4)*PRODEJ!$I4+(PRODEJ!$J4*PRODEJ!$H4),0)</f>
        <v>196.75</v>
      </c>
    </row>
    <row r="5" spans="1:11" ht="27" customHeight="1" x14ac:dyDescent="0.3">
      <c r="B5" s="5" t="s">
        <v>3</v>
      </c>
      <c r="C5" s="12">
        <v>11.5</v>
      </c>
      <c r="D5" s="12">
        <v>0.75</v>
      </c>
      <c r="E5" s="6">
        <v>18</v>
      </c>
      <c r="F5" s="12">
        <f>IFERROR(PRODEJ!$E5*PRODEJ!$C5*(1+PRODEJ!$D5),0)</f>
        <v>362.25</v>
      </c>
      <c r="G5" s="12">
        <v>10</v>
      </c>
      <c r="H5" s="12">
        <v>5.75</v>
      </c>
      <c r="I5" s="12">
        <f>IFERROR(PRODEJ!$C5*PRODEJ!$D5+PRODEJ!$G5-PRODEJ!$H5,0)</f>
        <v>12.875</v>
      </c>
      <c r="J5" s="6">
        <v>1</v>
      </c>
      <c r="K5" s="12">
        <f>IFERROR((PRODEJ!$E5-PRODEJ!$J5)*PRODEJ!$I5+(PRODEJ!$J5*PRODEJ!$H5),0)</f>
        <v>224.625</v>
      </c>
    </row>
    <row r="6" spans="1:11" ht="27" customHeight="1" x14ac:dyDescent="0.3">
      <c r="B6" s="5" t="s">
        <v>4</v>
      </c>
      <c r="C6" s="12">
        <v>13</v>
      </c>
      <c r="D6" s="12">
        <v>0.65</v>
      </c>
      <c r="E6" s="6">
        <v>20</v>
      </c>
      <c r="F6" s="12">
        <f>IFERROR(PRODEJ!$E6*PRODEJ!$C6*(1+PRODEJ!$D6),0)</f>
        <v>429</v>
      </c>
      <c r="G6" s="12">
        <v>10</v>
      </c>
      <c r="H6" s="12">
        <v>6.25</v>
      </c>
      <c r="I6" s="12">
        <f>IFERROR(PRODEJ!$C6*PRODEJ!$D6+PRODEJ!$G6-PRODEJ!$H6,0)</f>
        <v>12.200000000000003</v>
      </c>
      <c r="J6" s="6">
        <v>0</v>
      </c>
      <c r="K6" s="12">
        <f>IFERROR((PRODEJ!$E6-PRODEJ!$J6)*PRODEJ!$I6+(PRODEJ!$J6*PRODEJ!$H6),0)</f>
        <v>244.00000000000006</v>
      </c>
    </row>
    <row r="7" spans="1:11" ht="27" customHeight="1" x14ac:dyDescent="0.3">
      <c r="B7" s="5" t="s">
        <v>5</v>
      </c>
      <c r="C7" s="12">
        <v>5</v>
      </c>
      <c r="D7" s="12">
        <v>0.9</v>
      </c>
      <c r="E7" s="6">
        <v>50</v>
      </c>
      <c r="F7" s="12">
        <f>IFERROR(PRODEJ!$E7*PRODEJ!$C7*(1+PRODEJ!$D7),0)</f>
        <v>475</v>
      </c>
      <c r="G7" s="12">
        <v>5</v>
      </c>
      <c r="H7" s="12">
        <v>3.5</v>
      </c>
      <c r="I7" s="12">
        <f>IFERROR(PRODEJ!$C7*PRODEJ!$D7+PRODEJ!$G7-PRODEJ!$H7,0)</f>
        <v>6</v>
      </c>
      <c r="J7" s="6">
        <v>0</v>
      </c>
      <c r="K7" s="12">
        <f>IFERROR((PRODEJ!$E7-PRODEJ!$J7)*PRODEJ!$I7+(PRODEJ!$J7*PRODEJ!$H7),0)</f>
        <v>300</v>
      </c>
    </row>
    <row r="8" spans="1:11" ht="27" customHeight="1" x14ac:dyDescent="0.3">
      <c r="B8" s="5" t="s">
        <v>6</v>
      </c>
      <c r="C8" s="12">
        <v>4</v>
      </c>
      <c r="D8" s="12">
        <v>0.9</v>
      </c>
      <c r="E8" s="6">
        <v>42</v>
      </c>
      <c r="F8" s="12">
        <f>IFERROR(PRODEJ!$E8*PRODEJ!$C8*(1+PRODEJ!$D8),0)</f>
        <v>319.2</v>
      </c>
      <c r="G8" s="12">
        <v>5</v>
      </c>
      <c r="H8" s="12">
        <v>3.25</v>
      </c>
      <c r="I8" s="12">
        <f>IFERROR(PRODEJ!$C8*PRODEJ!$D8+PRODEJ!$G8-PRODEJ!$H8,0)</f>
        <v>5.35</v>
      </c>
      <c r="J8" s="6">
        <v>3</v>
      </c>
      <c r="K8" s="12">
        <f>IFERROR((PRODEJ!$E8-PRODEJ!$J8)*PRODEJ!$I8+(PRODEJ!$J8*PRODEJ!$H8),0)</f>
        <v>218.39999999999998</v>
      </c>
    </row>
    <row r="9" spans="1:11" ht="27" customHeight="1" x14ac:dyDescent="0.3">
      <c r="B9" s="7" t="s">
        <v>7</v>
      </c>
      <c r="C9" s="8"/>
      <c r="D9" s="8"/>
      <c r="E9" s="9"/>
      <c r="F9" s="8"/>
      <c r="G9" s="8"/>
      <c r="H9" s="8"/>
      <c r="I9" s="8"/>
      <c r="J9" s="10">
        <f>SUBTOTAL(109,Prodej[Počet vrácených kusů])</f>
        <v>6</v>
      </c>
      <c r="K9" s="13">
        <f>SUBTOTAL(109,Prodej[Celkový 
příjem])</f>
        <v>1183.7750000000001</v>
      </c>
    </row>
  </sheetData>
  <dataValidations xWindow="131" yWindow="690" count="13">
    <dataValidation allowBlank="1" showInputMessage="1" showErrorMessage="1" prompt="Do tohoto sloupce zadejte položky prodeje." sqref="B3"/>
    <dataValidation allowBlank="1" showInputMessage="1" showErrorMessage="1" prompt="Do tohoto sloupce zadejte náklady na položku." sqref="C3"/>
    <dataValidation allowBlank="1" showInputMessage="1" showErrorMessage="1" prompt="Do tohoto sloupce zadejte procento přirážky." sqref="D3"/>
    <dataValidation allowBlank="1" showInputMessage="1" showErrorMessage="1" prompt="Do tohoto sloupce zadejte celkový počet prodaných položek." sqref="E3"/>
    <dataValidation allowBlank="1" showInputMessage="1" showErrorMessage="1" prompt="V tomto sloupci se automaticky počítá celkový výnos." sqref="F3"/>
    <dataValidation allowBlank="1" showInputMessage="1" showErrorMessage="1" prompt="Do tohoto sloupce zadejte poplatek za dopravu na položku." sqref="G3"/>
    <dataValidation allowBlank="1" showInputMessage="1" showErrorMessage="1" prompt="Do tohoto sloupce zadejte náklady na dopravu na položku." sqref="H3"/>
    <dataValidation allowBlank="1" showInputMessage="1" showErrorMessage="1" prompt="Tento sloupec se počítá automaticky." sqref="I3"/>
    <dataValidation allowBlank="1" showInputMessage="1" showErrorMessage="1" prompt="List Sledování online prodeje obsahuje tabulku pro rozpis položek, nákladů, přirážek, počtů prodaných kusů, výnosů atd. Skupinový sloupcový graf znázorňuje zisk z jednotlivých produktů a výsečový graf ukazuje procentuální příjem z jednotlivých produktů." sqref="A1"/>
    <dataValidation allowBlank="1" showInputMessage="1" showErrorMessage="1" prompt="Graf s porovnáním zisku z jednotlivých produktů (položek) vyplňuje sloupce B až F. Další graf s porovnáním procentuálního příjmu z jednotlivých produktů začíná v buňce G2." sqref="B2"/>
    <dataValidation allowBlank="1" showInputMessage="1" showErrorMessage="1" prompt="Výsečový graf znázorňující poměrný procentuální příjem z jednotlivých produktů z celkových 100 %. Graf vyplňuje sloupce G až K." sqref="G2"/>
    <dataValidation allowBlank="1" showInputMessage="1" showErrorMessage="1" prompt="Tento sloupec se aktualizuje automaticky." sqref="K3"/>
    <dataValidation allowBlank="1" showInputMessage="1" showErrorMessage="1" prompt="Do tohoto sloupce zadejte počet vrácených kusů." sqref="J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PRODEJ</vt:lpstr>
      <vt:lpstr>NázevSloupce1</vt:lpstr>
      <vt:lpstr>PRODEJ!Názvy_tisku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2016-09-12T19:55:41Z</dcterms:created>
  <dcterms:modified xsi:type="dcterms:W3CDTF">2016-12-19T03:29:01Z</dcterms:modified>
</cp:coreProperties>
</file>