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bookViews>
    <workbookView xWindow="0" yWindow="0" windowWidth="24000" windowHeight="13635" xr2:uid="{00000000-000D-0000-FFFF-FFFF00000000}"/>
  </bookViews>
  <sheets>
    <sheet name="Začátek" sheetId="3" r:id="rId1"/>
    <sheet name="Ziskovost zákazníků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<sst xmlns="http://schemas.openxmlformats.org/spreadsheetml/2006/main" count="69" uniqueCount="52">
  <si>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INFORMACE O TÉTO ŠABLONĚ</t>
  </si>
  <si>
    <t>Do tabulek zadejte informace, jako je název společnosti, datum a další podrobnosti.</t>
  </si>
  <si>
    <t xml:space="preserve">Poznámka:  </t>
  </si>
  <si>
    <t>Další informace o tabulkách na tomto listu si zobrazíte tak, že v tabulce stisknete klávesu SHIFT a potom F10, vyberete možnost TABULKA a pak vyberete ALTERNATIVNÍ TEXT.</t>
  </si>
  <si>
    <t>Do buňky napravo zadejte název společnosti.</t>
  </si>
  <si>
    <t>V buňce napravo je název tohoto listu.</t>
  </si>
  <si>
    <t>Do buňky vpravo zadejte datum.</t>
  </si>
  <si>
    <t>V buňce napravo je k dispozici tip.</t>
  </si>
  <si>
    <t>Název společnosti</t>
  </si>
  <si>
    <t>Analýza ziskovosti zákazníků</t>
  </si>
  <si>
    <t>Datum</t>
  </si>
  <si>
    <t>Šedé buňky se počítají automaticky. Nic do nich nezadáváte.</t>
  </si>
  <si>
    <t>Aktivity spojené se zákazníky:</t>
  </si>
  <si>
    <t>Počet aktivních zákazníků – začátek období</t>
  </si>
  <si>
    <t>Počet přidaných zákazníků</t>
  </si>
  <si>
    <t>Počet ztracených/nezískaných zákazníků</t>
  </si>
  <si>
    <t>Počet aktivních zákazníků – konec období</t>
  </si>
  <si>
    <t>Analýza ziskovosti:</t>
  </si>
  <si>
    <t>Výnosy na segment</t>
  </si>
  <si>
    <t>Vážené hodnoty</t>
  </si>
  <si>
    <t>Náklady na prodej:</t>
  </si>
  <si>
    <t>Náklady na průběžný servis a podporu</t>
  </si>
  <si>
    <t>Jiné přímé náklady spojené se zákazníky</t>
  </si>
  <si>
    <t>Celkové náklady na prodej</t>
  </si>
  <si>
    <t>Hrubá marže</t>
  </si>
  <si>
    <t>Jiné náklady:</t>
  </si>
  <si>
    <t>Získávání zákazníků</t>
  </si>
  <si>
    <t>Marketing u zákazníků</t>
  </si>
  <si>
    <t>Ztráta zákazníků</t>
  </si>
  <si>
    <t>Jiné náklady spojené se zákazníky celkem</t>
  </si>
  <si>
    <t>Zisk ze zákazníků podle segmentů</t>
  </si>
  <si>
    <t>Souhrnné metriky:</t>
  </si>
  <si>
    <t>Průměrné náklady na získaného zákazníka</t>
  </si>
  <si>
    <t>Průměrné náklady na ztraceného zákazníka</t>
  </si>
  <si>
    <t>Průměrné marketingové náklady na aktivního zákazníka</t>
  </si>
  <si>
    <t>Průměrný zisk (ztráta) na zákazníka</t>
  </si>
  <si>
    <t>Název segmentu 1</t>
  </si>
  <si>
    <t>Název segmentu 2</t>
  </si>
  <si>
    <t>Název segmentu 3</t>
  </si>
  <si>
    <t>Celkově</t>
  </si>
  <si>
    <t>Trend</t>
  </si>
  <si>
    <t>Pomocí této Analýza ziskovosti zákazníků můžete sledovat aktivity spojené se zákazníky, náklady na prodej a další jiné náklady.</t>
  </si>
  <si>
    <t>Hodnoty v buňkách obsahujících vzorce se počítají automaticky a stejně tak tabulka souhrnné metriky. Graf se aktualizuje odpovídajícím způsobem.</t>
  </si>
  <si>
    <t>Další pokyny jsou k dispozici na listu s přehledem ziskovost zákazníků ve sloupci A. Tento text je záměrně skrytý. Pokud ho chcete odebrat, vyberte sloupec A a stiskněte klávesu DELETE. Pokud ho chcete zobrazit, vyberte sloupec A a změňte barvu písma.</t>
  </si>
  <si>
    <t>Na tomto listu si vytvoříte analýza ziskovosti zákazníků. V buňkách v tomto sloupci jsou užitečné pokyny k tomu, jak tento list používat. Začněte stisknutím šipky dolů.</t>
  </si>
  <si>
    <t>Zadejte podrobnosti do tabulky aktivity spojené se zákazníky, která začíná v buňce napravo. Další pokyn je v buňce A12.</t>
  </si>
  <si>
    <t>Zadejte podrobnosti do tabulky analýza ziskovosti, která začíná v buňce napravo. Další pokyny najdete v buňce A16.</t>
  </si>
  <si>
    <t>Zadejte podrobnosti do tabulky náklady na prodej, která začíná v buňce napravo. Další pokyny najdete v buňce A23.</t>
  </si>
  <si>
    <t>Zadejte podrobnosti do tabulky jiné náklady, která začíná v buňce napravo. Další pokyn je v buňce A31.</t>
  </si>
  <si>
    <t>Tabulka souhrnné metriky, která začíná v buňce napravo, se aktualizuje automaticky. Další pokyn je v buňce A37.</t>
  </si>
  <si>
    <t>Skupinový sloupcový graf zobrazující souhrnné metriky podle zákaznických segmentů je v buňce napravo.</t>
  </si>
  <si>
    <t>Skupinový sloupcový graf zobrazující souhrnné metriky podle zákaznických segmentů segment je v této buňce.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</si>
</sst>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Kč&quot;;[Red]\-#,##0\ &quot;Kč&quot;"/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&quot;Kč&quot;\ #,##0;[Red]&quot;Kč&quot;\ #,##0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6" fontId="7" fillId="0" borderId="1" xfId="0" applyNumberFormat="1" applyFont="1" applyBorder="1" applyAlignment="1">
      <alignment horizontal="right"/>
    </xf>
    <xf numFmtId="6" fontId="7" fillId="4" borderId="1" xfId="0" applyNumberFormat="1" applyFont="1" applyFill="1" applyBorder="1" applyAlignment="1">
      <alignment horizontal="right"/>
    </xf>
    <xf numFmtId="6" fontId="2" fillId="0" borderId="3" xfId="0" applyNumberFormat="1" applyFont="1" applyBorder="1" applyAlignment="1">
      <alignment horizontal="right"/>
    </xf>
    <xf numFmtId="6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5" builtinId="3" customBuiltin="1"/>
    <cellStyle name="Čárky bez des. míst" xfId="6" builtinId="6" customBuiltin="1"/>
    <cellStyle name="Kontrolní buňka" xfId="18" builtinId="23" customBuiltin="1"/>
    <cellStyle name="Měna" xfId="7" builtinId="4" customBuiltin="1"/>
    <cellStyle name="Měny bez des. míst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" xfId="10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9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47"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7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Kč&quot;;[Red]\-#,##0.00\ &quot;Kč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7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7" formatCode="&quot;$&quot;#,##0.00_);[Red]\(&quot;$&quot;#,##0.00\)"/>
    </dxf>
    <dxf>
      <numFmt numFmtId="167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0" formatCode="#,##0\ &quot;Kč&quot;;[Red]\-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0" formatCode="#,##0\ &quot;Kč&quot;;[Red]\-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0" formatCode="#,##0\ &quot;Kč&quot;;[Red]\-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0" formatCode="#,##0\ &quot;Kč&quot;;[Red]\-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ýza" pivot="0" count="3" xr9:uid="{9FA7E540-D70E-4911-9BDC-F36051D9879C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Souhrnné metriky podle zákaznických segmentů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'Ziskovost zákazníků'!$B$32</c:f>
              <c:strCache>
                <c:ptCount val="1"/>
                <c:pt idx="0">
                  <c:v>Průměrné náklady na získaného zákazníka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'Ziskovost zákazníků'!$C$31:$E$31</c:f>
              <c:strCache>
                <c:ptCount val="3"/>
                <c:pt idx="0">
                  <c:v>Název segmentu 1</c:v>
                </c:pt>
                <c:pt idx="1">
                  <c:v>Název segmentu 2</c:v>
                </c:pt>
                <c:pt idx="2">
                  <c:v>Název segmentu 3</c:v>
                </c:pt>
              </c:strCache>
            </c:strRef>
          </c:cat>
          <c:val>
            <c:numRef>
              <c:f>'Ziskovost zákazníků'!$C$32:$E$32</c:f>
              <c:numCache>
                <c:formatCode>"Kč"#,##0.00_);[Red]\("Kč"#,##0.00\)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'Ziskovost zákazníků'!$B$33</c:f>
              <c:strCache>
                <c:ptCount val="1"/>
                <c:pt idx="0">
                  <c:v>Průměrné náklady na ztraceného zákazníka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'Ziskovost zákazníků'!$C$31:$E$31</c:f>
              <c:strCache>
                <c:ptCount val="3"/>
                <c:pt idx="0">
                  <c:v>Název segmentu 1</c:v>
                </c:pt>
                <c:pt idx="1">
                  <c:v>Název segmentu 2</c:v>
                </c:pt>
                <c:pt idx="2">
                  <c:v>Název segmentu 3</c:v>
                </c:pt>
              </c:strCache>
            </c:strRef>
          </c:cat>
          <c:val>
            <c:numRef>
              <c:f>'Ziskovost zákazníků'!$C$33:$E$33</c:f>
              <c:numCache>
                <c:formatCode>"Kč"#,##0.00_);[Red]\("Kč"#,##0.00\)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'Ziskovost zákazníků'!$B$34</c:f>
              <c:strCache>
                <c:ptCount val="1"/>
                <c:pt idx="0">
                  <c:v>Průměrné marketingové náklady na aktivního zákazníka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'Ziskovost zákazníků'!$C$31:$E$31</c:f>
              <c:strCache>
                <c:ptCount val="3"/>
                <c:pt idx="0">
                  <c:v>Název segmentu 1</c:v>
                </c:pt>
                <c:pt idx="1">
                  <c:v>Název segmentu 2</c:v>
                </c:pt>
                <c:pt idx="2">
                  <c:v>Název segmentu 3</c:v>
                </c:pt>
              </c:strCache>
            </c:strRef>
          </c:cat>
          <c:val>
            <c:numRef>
              <c:f>'Ziskovost zákazníků'!$C$34:$E$34</c:f>
              <c:numCache>
                <c:formatCode>"Kč"#,##0.00_);[Red]\("Kč"#,##0.00\)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'Ziskovost zákazníků'!$B$35</c:f>
              <c:strCache>
                <c:ptCount val="1"/>
                <c:pt idx="0">
                  <c:v>Průměrný zisk (ztráta) na zákazníka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'Ziskovost zákazníků'!$C$31:$E$31</c:f>
              <c:strCache>
                <c:ptCount val="3"/>
                <c:pt idx="0">
                  <c:v>Název segmentu 1</c:v>
                </c:pt>
                <c:pt idx="1">
                  <c:v>Název segmentu 2</c:v>
                </c:pt>
                <c:pt idx="2">
                  <c:v>Název segmentu 3</c:v>
                </c:pt>
              </c:strCache>
            </c:strRef>
          </c:cat>
          <c:val>
            <c:numRef>
              <c:f>'Ziskovost zákazníků'!$C$35:$E$35</c:f>
              <c:numCache>
                <c:formatCode>"Kč"#,##0.00_);[Red]\("Kč"#,##0.00\)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Kč&quot;#,##0.00_);[Red]\(&quot;Kč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Graf 3" descr="Skupinový sloupcový graf zobrazující souhrnné metriky na zákaznický seg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AktivitaZákazníky" displayName="AktivitaZákazníky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Aktivity spojené se zákazníky:" totalsRowLabel="Počet aktivních zákazníků – konec období" totalsRowDxfId="42"/>
    <tableColumn id="2" xr3:uid="{F859DF2C-23D6-4D00-AE22-4141170CC6D3}" name="Název segmentu 1" totalsRowFunction="sum" dataDxfId="41" totalsRowDxfId="40"/>
    <tableColumn id="3" xr3:uid="{4686E8BC-4E39-43BA-8849-F7DF57E33209}" name="Název segmentu 2" totalsRowFunction="sum" dataDxfId="39" totalsRowDxfId="38"/>
    <tableColumn id="4" xr3:uid="{EECFFF9E-ECC4-433F-911A-77D05A0B4DC7}" name="Název segmentu 3" totalsRowFunction="sum" dataDxfId="37" totalsRowDxfId="36"/>
    <tableColumn id="5" xr3:uid="{51148B98-8974-431B-B6D4-56D38D69FC80}" name="Celkově" totalsRowFunction="sum" dataDxfId="35" totalsRowDxfId="34"/>
  </tableColumns>
  <tableStyleInfo name="Analýza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aktivitu zákazníka a názvy segmentů. Souhrn se vypočítá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AnalýzaZiskovosti" displayName="AnalýzaZiskovosti" ref="B12:F14" headerRowDxfId="33" tableBorderDxfId="32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Analýza ziskovosti:" totalsRowLabel="Total" dataDxfId="31" totalsRowDxfId="30"/>
    <tableColumn id="2" xr3:uid="{69BB4454-38D1-4A4B-9612-D2AEF9CCE463}" name="Název segmentu 1">
      <calculatedColumnFormula>+C12/$F$13</calculatedColumnFormula>
    </tableColumn>
    <tableColumn id="3" xr3:uid="{10DD5B5D-C87B-41FB-8117-30FC5C64E43E}" name="Název segmentu 2">
      <calculatedColumnFormula>+D12/$F$13</calculatedColumnFormula>
    </tableColumn>
    <tableColumn id="4" xr3:uid="{A849B82B-22BA-4F89-A9CD-A24477688E02}" name="Název segmentu 3">
      <calculatedColumnFormula>+E12/$F$13</calculatedColumnFormula>
    </tableColumn>
    <tableColumn id="5" xr3:uid="{55C9B8BB-7E5B-4EC1-9AEB-DC98EF62A126}" name="Celkově" totalsRowFunction="sum" dataDxfId="29" totalsRowDxfId="28">
      <calculatedColumnFormula>SUM(AnalýzaZiskovosti[[#This Row],[Název segmentu 1]:[Název segmentu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ložky analýzy ziskovosti a názvy segmentů. Souhrn se vypočítá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NákladyNaProdej" displayName="NákladyNaProdej" ref="B16:F21" headerRowDxfId="27" tableBorderDxfId="26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Náklady na prodej:" totalsRowLabel="Celkem" dataDxfId="25" totalsRowDxfId="24"/>
    <tableColumn id="2" xr3:uid="{C91E2484-1F95-4981-B2DB-330E8BAD9B1F}" name="Název segmentu 1"/>
    <tableColumn id="3" xr3:uid="{0037C0D7-520E-40B8-AB0A-1BB1E959BAA2}" name="Název segmentu 2"/>
    <tableColumn id="4" xr3:uid="{21B71280-102C-498F-8720-0D82AEC5CEDF}" name="Název segmentu 3"/>
    <tableColumn id="5" xr3:uid="{96B86F85-39E4-492F-B59B-D894022A1059}" name="Celkově" totalsRowFunction="sum" dataDxfId="23" totalsRowDxfId="2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ložky nákladů na prodej a názvy segmentů. Souhrn se vypočítá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JinéNáklady" displayName="JinéNáklady" ref="B23:F29" headerRowDxfId="21" tableBorderDxfId="2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Jiné náklady:" totalsRowLabel="Celkem" dataDxfId="19" totalsRowDxfId="18"/>
    <tableColumn id="2" xr3:uid="{A583C058-992A-40C6-90C7-E78E2B7B0A57}" name="Název segmentu 1"/>
    <tableColumn id="3" xr3:uid="{7E95F6DC-85EC-43AB-8493-889CCD21F31B}" name="Název segmentu 2"/>
    <tableColumn id="4" xr3:uid="{006AB109-C8C4-481F-9928-E08323071828}" name="Název segmentu 3"/>
    <tableColumn id="5" xr3:uid="{EB44EEC9-6289-420D-8B08-2B070B453C8F}" name="Celkově" totalsRowFunction="sum" dataDxfId="17" totalsRowDxfId="16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ložky jiných nákladů a názvy segmentů. Souhrn se vypočítá automatic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SouhrnnéMetriky" displayName="SouhrnnéMetriky" ref="B31:F35" headerRowDxfId="15" dataDxfId="14" tableBorderDxfId="1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Souhrnné metriky:" totalsRowLabel="Celkem" dataDxfId="12" totalsRowDxfId="11"/>
    <tableColumn id="2" xr3:uid="{9E43E618-026B-4D44-A36C-885CBB396DE2}" name="Název segmentu 1" dataDxfId="10" totalsRowDxfId="9"/>
    <tableColumn id="3" xr3:uid="{1A4E351A-D79D-4D8F-BB0A-D7AA5DA4ACDE}" name="Název segmentu 2" dataDxfId="8" totalsRowDxfId="7"/>
    <tableColumn id="4" xr3:uid="{279518E1-470B-4CB6-8D22-1EA0D0AC105B}" name="Název segmentu 3" dataDxfId="6" totalsRowDxfId="5"/>
    <tableColumn id="5" xr3:uid="{04E0D2C1-5A60-42D3-9960-5E93E7B89132}" name="Trend" totalsRowFunction="count" dataDxfId="4" totalsRow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názvy segmentů. Náklady pro jednotlivé položky souhrnných metrik a spojnice trendu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F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6" ht="30" customHeight="1" x14ac:dyDescent="0.3">
      <c r="B1" s="29" t="s">
        <v>0</v>
      </c>
    </row>
    <row r="2" spans="2:6" ht="30" customHeight="1" x14ac:dyDescent="0.3">
      <c r="B2" s="31" t="s">
        <v>41</v>
      </c>
    </row>
    <row r="3" spans="2:6" ht="30" customHeight="1" x14ac:dyDescent="0.3">
      <c r="B3" s="31" t="s">
        <v>1</v>
      </c>
    </row>
    <row r="4" spans="2:6" ht="30" customHeight="1" x14ac:dyDescent="0.3">
      <c r="B4" s="31" t="s">
        <v>42</v>
      </c>
      <c r="F4"/>
    </row>
    <row r="5" spans="2:6" ht="35.25" customHeight="1" x14ac:dyDescent="0.3">
      <c r="B5" s="32" t="s">
        <v>2</v>
      </c>
    </row>
    <row r="6" spans="2:6" ht="58.5" customHeight="1" x14ac:dyDescent="0.3">
      <c r="B6" s="31" t="s">
        <v>43</v>
      </c>
    </row>
    <row r="7" spans="2:6" ht="30" customHeight="1" x14ac:dyDescent="0.3">
      <c r="B7" s="31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3" width="16.5703125" style="1" customWidth="1"/>
    <col min="4" max="5" width="17.7109375" style="1" customWidth="1"/>
    <col min="6" max="6" width="17.42578125" style="1" bestFit="1" customWidth="1"/>
    <col min="7" max="16384" width="9.140625" style="1"/>
  </cols>
  <sheetData>
    <row r="1" spans="1:6" ht="9.9499999999999993" customHeight="1" x14ac:dyDescent="0.3">
      <c r="A1" s="24" t="s">
        <v>44</v>
      </c>
    </row>
    <row r="2" spans="1:6" ht="33" x14ac:dyDescent="0.3">
      <c r="A2" s="25" t="s">
        <v>4</v>
      </c>
      <c r="B2" s="10" t="s">
        <v>8</v>
      </c>
      <c r="C2" s="10"/>
      <c r="D2" s="10"/>
      <c r="E2" s="10"/>
      <c r="F2" s="10"/>
    </row>
    <row r="3" spans="1:6" ht="27" x14ac:dyDescent="0.3">
      <c r="A3" s="25" t="s">
        <v>5</v>
      </c>
      <c r="B3" s="11" t="s">
        <v>9</v>
      </c>
      <c r="C3" s="11"/>
      <c r="D3" s="11"/>
      <c r="E3" s="11"/>
      <c r="F3" s="11"/>
    </row>
    <row r="4" spans="1:6" ht="19.5" x14ac:dyDescent="0.3">
      <c r="A4" s="25" t="s">
        <v>6</v>
      </c>
      <c r="B4" s="14" t="s">
        <v>10</v>
      </c>
      <c r="C4" s="4"/>
      <c r="D4" s="4"/>
      <c r="E4" s="4"/>
      <c r="F4" s="4"/>
    </row>
    <row r="5" spans="1:6" s="19" customFormat="1" ht="46.5" customHeight="1" x14ac:dyDescent="0.3">
      <c r="A5" s="26" t="s">
        <v>7</v>
      </c>
      <c r="B5" s="20" t="s">
        <v>11</v>
      </c>
      <c r="C5" s="21"/>
    </row>
    <row r="6" spans="1:6" ht="15" customHeight="1" x14ac:dyDescent="0.3">
      <c r="A6" s="25" t="s">
        <v>45</v>
      </c>
      <c r="B6" s="22" t="s">
        <v>12</v>
      </c>
      <c r="C6" s="22" t="s">
        <v>36</v>
      </c>
      <c r="D6" s="22" t="s">
        <v>37</v>
      </c>
      <c r="E6" s="22" t="s">
        <v>38</v>
      </c>
      <c r="F6" s="22" t="s">
        <v>39</v>
      </c>
    </row>
    <row r="7" spans="1:6" ht="15" customHeight="1" x14ac:dyDescent="0.3">
      <c r="B7" s="12" t="s">
        <v>13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14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15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16</v>
      </c>
      <c r="C10" s="36">
        <f>SUBTOTAL(109,AktivitaZákazníky[Název segmentu 1])</f>
        <v>6</v>
      </c>
      <c r="D10" s="36">
        <f>SUBTOTAL(109,AktivitaZákazníky[Název segmentu 2])</f>
        <v>10</v>
      </c>
      <c r="E10" s="36">
        <f>SUBTOTAL(109,AktivitaZákazníky[Název segmentu 3])</f>
        <v>10</v>
      </c>
      <c r="F10" s="37">
        <f>SUBTOTAL(109,AktivitaZákazníky[Celkově])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46</v>
      </c>
      <c r="B12" s="22" t="s">
        <v>17</v>
      </c>
      <c r="C12" s="22" t="s">
        <v>36</v>
      </c>
      <c r="D12" s="22" t="s">
        <v>37</v>
      </c>
      <c r="E12" s="22" t="s">
        <v>38</v>
      </c>
      <c r="F12" s="22" t="s">
        <v>39</v>
      </c>
    </row>
    <row r="13" spans="1:6" ht="15" customHeight="1" x14ac:dyDescent="0.3">
      <c r="B13" s="12" t="s">
        <v>18</v>
      </c>
      <c r="C13" s="38">
        <v>1500000</v>
      </c>
      <c r="D13" s="38">
        <v>1800000</v>
      </c>
      <c r="E13" s="38">
        <v>2500000</v>
      </c>
      <c r="F13" s="39">
        <f>SUM(AnalýzaZiskovosti[[#This Row],[Název segmentu 1]:[Název segmentu 3]])</f>
        <v>5800000</v>
      </c>
    </row>
    <row r="14" spans="1:6" ht="15" customHeight="1" x14ac:dyDescent="0.3">
      <c r="B14" s="15" t="s">
        <v>19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SUM(AnalýzaZiskovosti[[#This Row],[Název segmentu 1]:[Název segmentu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47</v>
      </c>
      <c r="B16" s="22" t="s">
        <v>20</v>
      </c>
      <c r="C16" s="22" t="s">
        <v>36</v>
      </c>
      <c r="D16" s="22" t="s">
        <v>37</v>
      </c>
      <c r="E16" s="22" t="s">
        <v>38</v>
      </c>
      <c r="F16" s="22" t="s">
        <v>39</v>
      </c>
    </row>
    <row r="17" spans="1:6" ht="15" customHeight="1" x14ac:dyDescent="0.3">
      <c r="B17" s="12" t="s">
        <v>21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22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23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24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19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48</v>
      </c>
      <c r="B23" s="22" t="s">
        <v>25</v>
      </c>
      <c r="C23" s="22" t="s">
        <v>36</v>
      </c>
      <c r="D23" s="22" t="s">
        <v>37</v>
      </c>
      <c r="E23" s="22" t="s">
        <v>38</v>
      </c>
      <c r="F23" s="22" t="s">
        <v>39</v>
      </c>
    </row>
    <row r="24" spans="1:6" ht="15" customHeight="1" x14ac:dyDescent="0.3">
      <c r="B24" s="12" t="s">
        <v>26</v>
      </c>
      <c r="C24" s="38">
        <v>105000</v>
      </c>
      <c r="D24" s="38">
        <v>120000</v>
      </c>
      <c r="E24" s="38">
        <v>235000</v>
      </c>
      <c r="F24" s="39">
        <f>SUM(JinéNáklady[[#This Row],[Název segmentu 1]:[Název segmentu 3]])</f>
        <v>460000</v>
      </c>
    </row>
    <row r="25" spans="1:6" ht="15" customHeight="1" x14ac:dyDescent="0.3">
      <c r="B25" s="12" t="s">
        <v>27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28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29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30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19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49</v>
      </c>
      <c r="B31" s="22" t="s">
        <v>31</v>
      </c>
      <c r="C31" s="23" t="s">
        <v>36</v>
      </c>
      <c r="D31" s="23" t="s">
        <v>37</v>
      </c>
      <c r="E31" s="23" t="s">
        <v>38</v>
      </c>
      <c r="F31" s="23" t="s">
        <v>40</v>
      </c>
    </row>
    <row r="32" spans="1:6" ht="15" customHeight="1" x14ac:dyDescent="0.3">
      <c r="B32" s="12" t="s">
        <v>32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33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34</v>
      </c>
      <c r="C34" s="39">
        <f>+C26/AktivitaZákazníky[[#Totals],[Název segmentu 1]]</f>
        <v>13333.333333333334</v>
      </c>
      <c r="D34" s="39">
        <f>+D25/AktivitaZákazníky[[#Totals],[Název segmentu 2]]</f>
        <v>12500</v>
      </c>
      <c r="E34" s="39">
        <f>+E25/AktivitaZákazníky[[#Totals],[Název segmentu 3]]</f>
        <v>27500</v>
      </c>
      <c r="F34" s="38"/>
    </row>
    <row r="35" spans="1:6" ht="15" customHeight="1" x14ac:dyDescent="0.3">
      <c r="B35" s="15" t="s">
        <v>35</v>
      </c>
      <c r="C35" s="40">
        <f>+C29/AktivitaZákazníky[[#Totals],[Název segmentu 1]]</f>
        <v>0</v>
      </c>
      <c r="D35" s="40">
        <f>+D28/AktivitaZákazníky[[#Totals],[Název segmentu 2]]</f>
        <v>-13500</v>
      </c>
      <c r="E35" s="40">
        <f>+E28/AktivitaZákazníky[[#Totals],[Název segmentu 3]]</f>
        <v>35000</v>
      </c>
      <c r="F35" s="41"/>
    </row>
    <row r="36" spans="1:6" ht="15" customHeight="1" x14ac:dyDescent="0.3">
      <c r="B36" s="5"/>
      <c r="C36" s="28"/>
    </row>
    <row r="37" spans="1:6" ht="237.95" customHeight="1" x14ac:dyDescent="0.3">
      <c r="A37" s="25" t="s">
        <v>50</v>
      </c>
      <c r="B37" s="42" t="s">
        <v>51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'Ziskovost zákazníků'!C32:E32</xm:f>
              <xm:sqref>F32</xm:sqref>
            </x14:sparkline>
            <x14:sparkline>
              <xm:f>'Ziskovost zákazníků'!C33:E33</xm:f>
              <xm:sqref>F33</xm:sqref>
            </x14:sparkline>
            <x14:sparkline>
              <xm:f>'Ziskovost zákazníků'!C34:E34</xm:f>
              <xm:sqref>F34</xm:sqref>
            </x14:sparkline>
            <x14:sparkline>
              <xm:f>'Ziskovost zákazníků'!C35:E35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Začátek</vt:lpstr>
      <vt:lpstr>Ziskovost zákazníků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