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24_FY13_Sep1\12_FromNajing_CAW234\CSY\O15 Excel\Templates\"/>
    </mc:Choice>
  </mc:AlternateContent>
  <bookViews>
    <workbookView xWindow="0" yWindow="0" windowWidth="28800" windowHeight="13575"/>
  </bookViews>
  <sheets>
    <sheet name="Rozpočet výdajů" sheetId="1" r:id="rId1"/>
  </sheets>
  <definedNames>
    <definedName name="_xlnm.Print_Titles" localSheetId="0">'Rozpočet výdajů'!$27:$27</definedName>
    <definedName name="opsMin">MIN(tblProvozníVýdaje[ROZDÍL (%)])</definedName>
    <definedName name="prsMin">MIN(tblVýdajeNaPracovníky[ROZDÍL (%)])</definedName>
  </definedNames>
  <calcPr calcId="152511"/>
  <webPublishing codePage="1250"/>
</workbook>
</file>

<file path=xl/calcChain.xml><?xml version="1.0" encoding="utf-8"?>
<calcChain xmlns="http://schemas.openxmlformats.org/spreadsheetml/2006/main">
  <c r="B29" i="1" l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28" i="1"/>
  <c r="E47" i="1" l="1"/>
  <c r="D4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8" i="1"/>
  <c r="B14" i="1" l="1"/>
  <c r="B15" i="1"/>
  <c r="B16" i="1"/>
  <c r="B13" i="1"/>
  <c r="F14" i="1"/>
  <c r="G14" i="1" s="1"/>
  <c r="F15" i="1"/>
  <c r="G15" i="1" s="1"/>
  <c r="F16" i="1"/>
  <c r="G16" i="1" s="1"/>
  <c r="F13" i="1"/>
  <c r="G13" i="1" l="1"/>
  <c r="F47" i="1"/>
  <c r="G47" i="1" s="1"/>
</calcChain>
</file>

<file path=xl/sharedStrings.xml><?xml version="1.0" encoding="utf-8"?>
<sst xmlns="http://schemas.openxmlformats.org/spreadsheetml/2006/main" count="40" uniqueCount="33">
  <si>
    <t>Kancelář</t>
  </si>
  <si>
    <t>Obchod</t>
  </si>
  <si>
    <t>Prodavači</t>
  </si>
  <si>
    <t>Celkové výdaje</t>
  </si>
  <si>
    <t>Reklama</t>
  </si>
  <si>
    <t>Pohledávky</t>
  </si>
  <si>
    <t>Výhody</t>
  </si>
  <si>
    <t>Zásoby</t>
  </si>
  <si>
    <t>Poštovné</t>
  </si>
  <si>
    <t>Nájem nebo hypotéka</t>
  </si>
  <si>
    <t>Prodejní výdaje</t>
  </si>
  <si>
    <t>Daně</t>
  </si>
  <si>
    <t>Služby</t>
  </si>
  <si>
    <t>Jiné</t>
  </si>
  <si>
    <t>Pojištění</t>
  </si>
  <si>
    <t>Úrok</t>
  </si>
  <si>
    <t>Telefon</t>
  </si>
  <si>
    <t>Údržba a opravy</t>
  </si>
  <si>
    <t>Právní poplatky</t>
  </si>
  <si>
    <t>Odpisy</t>
  </si>
  <si>
    <t>Doprava</t>
  </si>
  <si>
    <t>Skladování</t>
  </si>
  <si>
    <t>Rozpočet výdajů</t>
  </si>
  <si>
    <t>STAV</t>
  </si>
  <si>
    <t>PRACOVNÍCI</t>
  </si>
  <si>
    <t>ROZPOČET</t>
  </si>
  <si>
    <t>SKUTEČNÝ</t>
  </si>
  <si>
    <t>ROZDÍL (Kč)</t>
  </si>
  <si>
    <t>ROZDÍL (%)</t>
  </si>
  <si>
    <t>PROVOZNÍ</t>
  </si>
  <si>
    <t xml:space="preserve"> ROZPOČET NA PRACOVNÍKY</t>
  </si>
  <si>
    <t>PROVOZNÍ ROZPOČET</t>
  </si>
  <si>
    <t>CONTOSO,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</si>
</sst>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\$* #,##0.00_);_(\$* \(#,##0.00\);_(\$* &quot;-&quot;??_);_(@_)"/>
    <numFmt numFmtId="166" formatCode="#,##0.00\ &quot;Kč&quot;"/>
  </numFmts>
  <fonts count="1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Bookman Old Style"/>
      <family val="2"/>
      <scheme val="major"/>
    </font>
    <font>
      <sz val="10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 tint="0.249977111117893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sz val="28"/>
      <color theme="3"/>
      <name val="Bookman Old Style"/>
      <family val="2"/>
      <scheme val="major"/>
    </font>
    <font>
      <sz val="28"/>
      <color theme="1"/>
      <name val="Bookman Old Style"/>
      <family val="2"/>
      <scheme val="major"/>
    </font>
    <font>
      <sz val="14"/>
      <color theme="1" tint="0.249977111117893"/>
      <name val="Century Gothic"/>
      <family val="2"/>
      <scheme val="minor"/>
    </font>
    <font>
      <b/>
      <i/>
      <strike/>
      <condense/>
      <extend/>
      <outline/>
      <shadow/>
      <sz val="11"/>
      <color theme="1"/>
      <name val="Bookman Old Style"/>
      <scheme val="major"/>
    </font>
    <font>
      <sz val="11"/>
      <color theme="1"/>
      <name val="Bookman Old Style"/>
      <scheme val="major"/>
    </font>
    <font>
      <b/>
      <sz val="9"/>
      <color theme="3"/>
      <name val="Century Gothic"/>
      <family val="2"/>
      <scheme val="minor"/>
    </font>
    <font>
      <sz val="9"/>
      <color theme="3"/>
      <name val="Bookman Old Style"/>
      <family val="1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dotted">
        <color theme="0" tint="-0.34998626667073579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horizontal="left" vertical="center"/>
    </xf>
    <xf numFmtId="14" fontId="4" fillId="0" borderId="0"/>
    <xf numFmtId="0" fontId="9" fillId="0" borderId="0">
      <alignment horizontal="left"/>
    </xf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1" applyNumberFormat="1" applyFont="1" applyFill="1" applyBorder="1" applyAlignment="1">
      <alignment horizontal="right" vertical="center" indent="1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4" fillId="0" borderId="8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9" fontId="14" fillId="0" borderId="0" xfId="1" applyNumberFormat="1" applyFont="1" applyFill="1" applyBorder="1" applyAlignment="1">
      <alignment horizontal="right" vertical="center" indent="1"/>
    </xf>
    <xf numFmtId="9" fontId="14" fillId="0" borderId="8" xfId="1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7" fillId="0" borderId="0" xfId="5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horizontal="right" vertical="center"/>
    </xf>
    <xf numFmtId="9" fontId="12" fillId="0" borderId="0" xfId="0" applyNumberFormat="1" applyFont="1" applyFill="1" applyBorder="1" applyAlignment="1">
      <alignment horizontal="right" vertical="center" indent="1"/>
    </xf>
    <xf numFmtId="166" fontId="14" fillId="0" borderId="0" xfId="5" applyNumberFormat="1" applyFont="1" applyFill="1" applyBorder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166" fontId="14" fillId="0" borderId="8" xfId="5" applyNumberFormat="1" applyFont="1" applyFill="1" applyBorder="1" applyAlignment="1">
      <alignment horizontal="right" vertical="center"/>
    </xf>
    <xf numFmtId="166" fontId="14" fillId="0" borderId="8" xfId="0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right"/>
    </xf>
    <xf numFmtId="0" fontId="8" fillId="0" borderId="0" xfId="4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Datum" xfId="3"/>
    <cellStyle name="Měna" xfId="5" builtinId="4"/>
    <cellStyle name="Název" xfId="4" builtinId="15" customBuiltin="1"/>
    <cellStyle name="Název společnosti" xfId="2"/>
    <cellStyle name="Normální" xfId="0" builtinId="0" customBuiltin="1"/>
    <cellStyle name="Procenta" xfId="1" builtin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dotted">
          <color theme="0" tint="-0.3499862666707357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Bookman Old Style"/>
        <scheme val="major"/>
      </font>
      <numFmt numFmtId="166" formatCode="#,##0.00\ &quot;Kč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dotted">
          <color theme="0" tint="-0.3499862666707357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Bookman Old Style"/>
        <scheme val="major"/>
      </font>
      <numFmt numFmtId="166" formatCode="#,##0.00\ &quot;Kč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dotted">
          <color theme="0" tint="-0.3499862666707357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Bookman Old Style"/>
        <scheme val="major"/>
      </font>
      <numFmt numFmtId="166" formatCode="#,##0.00\ &quot;Kč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dotted">
          <color theme="0" tint="-0.3499862666707357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dotted">
          <color theme="0" tint="-0.34998626667073579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Bookman Old Style"/>
        <scheme val="major"/>
      </font>
      <numFmt numFmtId="165" formatCode="_(\$* #,##0.00_);_(\$* \(#,##0.00\);_(\$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dotted">
          <color theme="0" tint="-0.34998626667073579"/>
        </top>
        <bottom/>
        <vertical/>
        <horizontal/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34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Kč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34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Kč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34" formatCode="_-* #,##0.00\ &quot;Kč&quot;_-;\-* #,##0.00\ &quot;Kč&quot;_-;_-* &quot;-&quot;??\ &quot;Kč&quot;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#,##0.00\ &quot;Kč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Bookman Old Style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</font>
    </dxf>
    <dxf>
      <font>
        <strike/>
        <outline/>
        <shadow/>
        <u val="none"/>
        <vertAlign val="baseline"/>
        <sz val="11"/>
        <color theme="1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5"/>
      <tableStyleElement type="headerRow" dxfId="24"/>
      <tableStyleElement type="totalRow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'Rozpočet výdajů'!$D$12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'Rozpočet výdajů'!$C$13:$C$16</c:f>
              <c:strCache>
                <c:ptCount val="4"/>
                <c:pt idx="0">
                  <c:v>Kancelář</c:v>
                </c:pt>
                <c:pt idx="1">
                  <c:v>Obchod</c:v>
                </c:pt>
                <c:pt idx="2">
                  <c:v>Prodavači</c:v>
                </c:pt>
                <c:pt idx="3">
                  <c:v>Jiné</c:v>
                </c:pt>
              </c:strCache>
            </c:strRef>
          </c:cat>
          <c:val>
            <c:numRef>
              <c:f>'Rozpočet výdajů'!$D$13:$D$17</c:f>
              <c:numCache>
                <c:formatCode>#\ ##0.00\ "Kč"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'Rozpočet výdajů'!$E$12</c:f>
              <c:strCache>
                <c:ptCount val="1"/>
                <c:pt idx="0">
                  <c:v>SKUTEČNÝ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'Rozpočet výdajů'!$C$13:$C$16</c:f>
              <c:strCache>
                <c:ptCount val="4"/>
                <c:pt idx="0">
                  <c:v>Kancelář</c:v>
                </c:pt>
                <c:pt idx="1">
                  <c:v>Obchod</c:v>
                </c:pt>
                <c:pt idx="2">
                  <c:v>Prodavači</c:v>
                </c:pt>
                <c:pt idx="3">
                  <c:v>Jiné</c:v>
                </c:pt>
              </c:strCache>
            </c:strRef>
          </c:cat>
          <c:val>
            <c:numRef>
              <c:f>'Rozpočet výdajů'!$E$13:$E$17</c:f>
              <c:numCache>
                <c:formatCode>#\ ##0.00\ "Kč"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40944"/>
        <c:axId val="96941504"/>
      </c:barChart>
      <c:catAx>
        <c:axId val="969409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96941504"/>
        <c:crosses val="autoZero"/>
        <c:auto val="1"/>
        <c:lblAlgn val="ctr"/>
        <c:lblOffset val="100"/>
        <c:noMultiLvlLbl val="0"/>
      </c:catAx>
      <c:valAx>
        <c:axId val="96941504"/>
        <c:scaling>
          <c:orientation val="minMax"/>
        </c:scaling>
        <c:delete val="0"/>
        <c:axPos val="l"/>
        <c:numFmt formatCode="#,##0\ &quot;Kč&quot;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969409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'Rozpočet výdajů'!$D$27</c:f>
              <c:strCache>
                <c:ptCount val="1"/>
                <c:pt idx="0">
                  <c:v>ROZPOČET</c:v>
                </c:pt>
              </c:strCache>
            </c:strRef>
          </c:tx>
          <c:invertIfNegative val="0"/>
          <c:cat>
            <c:strRef>
              <c:f>'Rozpočet výdajů'!$C$28:$C$47</c:f>
              <c:strCache>
                <c:ptCount val="19"/>
                <c:pt idx="0">
                  <c:v>Reklama</c:v>
                </c:pt>
                <c:pt idx="1">
                  <c:v>Pohledávky</c:v>
                </c:pt>
                <c:pt idx="2">
                  <c:v>Výhody</c:v>
                </c:pt>
                <c:pt idx="3">
                  <c:v>Zásoby</c:v>
                </c:pt>
                <c:pt idx="4">
                  <c:v>Poštovné</c:v>
                </c:pt>
                <c:pt idx="5">
                  <c:v>Nájem nebo hypotéka</c:v>
                </c:pt>
                <c:pt idx="6">
                  <c:v>Prodejní výdaje</c:v>
                </c:pt>
                <c:pt idx="7">
                  <c:v>Daně</c:v>
                </c:pt>
                <c:pt idx="8">
                  <c:v>Služby</c:v>
                </c:pt>
                <c:pt idx="9">
                  <c:v>Jiné</c:v>
                </c:pt>
                <c:pt idx="10">
                  <c:v>Pojištění</c:v>
                </c:pt>
                <c:pt idx="11">
                  <c:v>Úrok</c:v>
                </c:pt>
                <c:pt idx="12">
                  <c:v>Telefon</c:v>
                </c:pt>
                <c:pt idx="13">
                  <c:v>Údržba a opravy</c:v>
                </c:pt>
                <c:pt idx="14">
                  <c:v>Právní poplatky</c:v>
                </c:pt>
                <c:pt idx="15">
                  <c:v>Odpisy</c:v>
                </c:pt>
                <c:pt idx="16">
                  <c:v>Doprava</c:v>
                </c:pt>
                <c:pt idx="17">
                  <c:v>Skladování</c:v>
                </c:pt>
                <c:pt idx="18">
                  <c:v>Jiné</c:v>
                </c:pt>
              </c:strCache>
            </c:strRef>
          </c:cat>
          <c:val>
            <c:numRef>
              <c:f>'Rozpočet výdajů'!$D$28:$D$47</c:f>
              <c:numCache>
                <c:formatCode>#\ ##0.00\ "Kč"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'Rozpočet výdajů'!$E$27</c:f>
              <c:strCache>
                <c:ptCount val="1"/>
                <c:pt idx="0">
                  <c:v>SKUTEČNÝ</c:v>
                </c:pt>
              </c:strCache>
            </c:strRef>
          </c:tx>
          <c:invertIfNegative val="0"/>
          <c:cat>
            <c:strRef>
              <c:f>'Rozpočet výdajů'!$C$28:$C$47</c:f>
              <c:strCache>
                <c:ptCount val="19"/>
                <c:pt idx="0">
                  <c:v>Reklama</c:v>
                </c:pt>
                <c:pt idx="1">
                  <c:v>Pohledávky</c:v>
                </c:pt>
                <c:pt idx="2">
                  <c:v>Výhody</c:v>
                </c:pt>
                <c:pt idx="3">
                  <c:v>Zásoby</c:v>
                </c:pt>
                <c:pt idx="4">
                  <c:v>Poštovné</c:v>
                </c:pt>
                <c:pt idx="5">
                  <c:v>Nájem nebo hypotéka</c:v>
                </c:pt>
                <c:pt idx="6">
                  <c:v>Prodejní výdaje</c:v>
                </c:pt>
                <c:pt idx="7">
                  <c:v>Daně</c:v>
                </c:pt>
                <c:pt idx="8">
                  <c:v>Služby</c:v>
                </c:pt>
                <c:pt idx="9">
                  <c:v>Jiné</c:v>
                </c:pt>
                <c:pt idx="10">
                  <c:v>Pojištění</c:v>
                </c:pt>
                <c:pt idx="11">
                  <c:v>Úrok</c:v>
                </c:pt>
                <c:pt idx="12">
                  <c:v>Telefon</c:v>
                </c:pt>
                <c:pt idx="13">
                  <c:v>Údržba a opravy</c:v>
                </c:pt>
                <c:pt idx="14">
                  <c:v>Právní poplatky</c:v>
                </c:pt>
                <c:pt idx="15">
                  <c:v>Odpisy</c:v>
                </c:pt>
                <c:pt idx="16">
                  <c:v>Doprava</c:v>
                </c:pt>
                <c:pt idx="17">
                  <c:v>Skladování</c:v>
                </c:pt>
                <c:pt idx="18">
                  <c:v>Jiné</c:v>
                </c:pt>
              </c:strCache>
            </c:strRef>
          </c:cat>
          <c:val>
            <c:numRef>
              <c:f>'Rozpočet výdajů'!$E$28:$E$47</c:f>
              <c:numCache>
                <c:formatCode>#\ ##0.00\ "Kč"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44864"/>
        <c:axId val="96945424"/>
      </c:barChart>
      <c:catAx>
        <c:axId val="969448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 sz="6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96945424"/>
        <c:crosses val="autoZero"/>
        <c:auto val="1"/>
        <c:lblAlgn val="ctr"/>
        <c:lblOffset val="100"/>
        <c:tickLblSkip val="1"/>
        <c:noMultiLvlLbl val="0"/>
      </c:catAx>
      <c:valAx>
        <c:axId val="96945424"/>
        <c:scaling>
          <c:orientation val="minMax"/>
        </c:scaling>
        <c:delete val="0"/>
        <c:axPos val="l"/>
        <c:numFmt formatCode="#,##0\ &quot;Kč&quot;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96944864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Ohraničení nadpisu" descr="&quot;&quot;" title="Border"/>
        <xdr:cNvGrpSpPr/>
      </xdr:nvGrpSpPr>
      <xdr:grpSpPr>
        <a:xfrm>
          <a:off x="171450" y="657225"/>
          <a:ext cx="7341870" cy="38100"/>
          <a:chOff x="247650" y="800100"/>
          <a:chExt cx="7751445" cy="38100"/>
        </a:xfrm>
      </xdr:grpSpPr>
      <xdr:cxnSp macro="">
        <xdr:nvCxnSpPr>
          <xdr:cNvPr id="3" name="Přímá spojnice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Přímá spojnice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Graf Rozpočet na pracovníky" descr="Column chart summary of Personnel Budget such as, Office, Store, Salespeople, and Other." title="Personnel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24</xdr:row>
      <xdr:rowOff>246508</xdr:rowOff>
    </xdr:to>
    <xdr:graphicFrame macro="">
      <xdr:nvGraphicFramePr>
        <xdr:cNvPr id="12" name="Graf Provozní rozpočet" descr="Column chart summary of Operating Expenses such as Advertising, Debts, Benefits, Supplies, Postage, etc." title="Operating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Personální ohraničení" descr="&quot;&quot;" title="Border"/>
        <xdr:cNvGrpSpPr/>
      </xdr:nvGrpSpPr>
      <xdr:grpSpPr>
        <a:xfrm>
          <a:off x="171450" y="4400550"/>
          <a:ext cx="7341870" cy="38100"/>
          <a:chOff x="247650" y="800100"/>
          <a:chExt cx="7751445" cy="38100"/>
        </a:xfrm>
      </xdr:grpSpPr>
      <xdr:cxnSp macro="">
        <xdr:nvCxnSpPr>
          <xdr:cNvPr id="19" name="Přímá spojnice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Přímá spojnice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49</xdr:row>
      <xdr:rowOff>0</xdr:rowOff>
    </xdr:from>
    <xdr:to>
      <xdr:col>7</xdr:col>
      <xdr:colOff>36195</xdr:colOff>
      <xdr:row>49</xdr:row>
      <xdr:rowOff>38100</xdr:rowOff>
    </xdr:to>
    <xdr:grpSp>
      <xdr:nvGrpSpPr>
        <xdr:cNvPr id="21" name="Provozní ohraničení" descr="&quot;&quot;" title="Border"/>
        <xdr:cNvGrpSpPr/>
      </xdr:nvGrpSpPr>
      <xdr:grpSpPr>
        <a:xfrm>
          <a:off x="171450" y="12325350"/>
          <a:ext cx="7341870" cy="38100"/>
          <a:chOff x="247650" y="800100"/>
          <a:chExt cx="7751445" cy="38100"/>
        </a:xfrm>
      </xdr:grpSpPr>
      <xdr:cxnSp macro="">
        <xdr:nvCxnSpPr>
          <xdr:cNvPr id="22" name="Přímá spojnice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Přímá spojnice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2" name="tblProvozníVýdaje" displayName="tblProvozníVýdaje" ref="B27:G47" totalsRowCount="1" headerRowDxfId="22" dataDxfId="21" totalsRowDxfId="20">
  <autoFilter ref="B27:G46"/>
  <tableColumns count="6">
    <tableColumn id="6" name="STAV" dataDxfId="19" totalsRowDxfId="18">
      <calculatedColumnFormula>IFERROR(tblProvozníVýdaje[[#This Row],[SKUTEČNÝ]]/tblProvozníVýdaje[[#This Row],[ROZPOČET]],"")</calculatedColumnFormula>
    </tableColumn>
    <tableColumn id="1" name="PROVOZNÍ" totalsRowLabel="Celkové výdaje" dataDxfId="17" totalsRowDxfId="16"/>
    <tableColumn id="2" name="ROZPOČET" totalsRowFunction="custom" dataDxfId="15" totalsRowDxfId="14" dataCellStyle="Měna">
      <totalsRowFormula>SUBTOTAL(109,tblProvozníVýdaje[ROZPOČET],'Rozpočet výdajů'!$D$13:$D$16)</totalsRowFormula>
    </tableColumn>
    <tableColumn id="3" name="SKUTEČNÝ" totalsRowFunction="custom" dataDxfId="13" totalsRowDxfId="12" dataCellStyle="Měna">
      <totalsRowFormula>SUBTOTAL(109,tblProvozníVýdaje[SKUTEČNÝ],'Rozpočet výdajů'!$E$13:$E$16)</totalsRowFormula>
    </tableColumn>
    <tableColumn id="4" name="ROZDÍL (Kč)" totalsRowFunction="custom" dataDxfId="11" totalsRowDxfId="10">
      <calculatedColumnFormula>tblProvozníVýdaje[[#This Row],[ROZPOČET]]-tblProvozníVýdaje[[#This Row],[SKUTEČNÝ]]</calculatedColumnFormula>
      <totalsRowFormula>SUBTOTAL(109,tblProvozníVýdaje[ROZDÍL (Kč)],'Rozpočet výdajů'!$F$13:$F$16)</totalsRowFormula>
    </tableColumn>
    <tableColumn id="5" name="ROZDÍL (%)" totalsRowFunction="custom" dataDxfId="9" totalsRowDxfId="8" dataCellStyle="Procenta">
      <calculatedColumnFormula>IFERROR(tblProvozníVýdaje[[#This Row],[ROZDÍL (Kč)]]/tblProvozníVýdaje[[#This Row],[ROZPOČET]],"")</calculatedColumnFormula>
      <totalsRowFormula>IFERROR(SUM(tblProvozníVýdaje[[#Totals],[ROZDÍL (Kč)]]/tblProvozníVýdaje[[#Totals],[ROZPOČET]]),"")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Provozní výdaje" altTextSummary="Stav, Provoz, Rozpočet, Skutečnost, Rozdíl (Kč) a rozdíl (%) v oblasti provozních výdajů, jako je Reklama, Dluhy, Výhody, Zásoby, Pošta atd."/>
    </ext>
  </extLst>
</table>
</file>

<file path=xl/tables/table2.xml><?xml version="1.0" encoding="utf-8"?>
<table xmlns="http://schemas.openxmlformats.org/spreadsheetml/2006/main" id="1" name="tblVýdajeNaPracovníky" displayName="tblVýdajeNaPracovníky" ref="B12:G16" totalsRowShown="0" headerRowDxfId="7" tableBorderDxfId="6">
  <autoFilter ref="B12:G16"/>
  <tableColumns count="6">
    <tableColumn id="1" name="STAV" dataDxfId="5">
      <calculatedColumnFormula>IFERROR('Rozpočet výdajů'!$E13/'Rozpočet výdajů'!$D13,"")</calculatedColumnFormula>
    </tableColumn>
    <tableColumn id="2" name="PRACOVNÍCI" dataDxfId="4"/>
    <tableColumn id="3" name="ROZPOČET" dataDxfId="3" dataCellStyle="Měna"/>
    <tableColumn id="4" name="SKUTEČNÝ" dataDxfId="2" dataCellStyle="Měna"/>
    <tableColumn id="5" name="ROZDÍL (Kč)" dataDxfId="1">
      <calculatedColumnFormula>'Rozpočet výdajů'!$D13-'Rozpočet výdajů'!$E13</calculatedColumnFormula>
    </tableColumn>
    <tableColumn id="6" name="ROZDÍL (%)" dataDxfId="0" dataCellStyle="Procenta">
      <calculatedColumnFormula>IFERROR('Rozpočet výdajů'!$F$13:$F$16/'Rozpočet výdajů'!$D$13:$D$16,"")</calculatedColumnFormula>
    </tableColumn>
  </tableColumns>
  <tableStyleInfo name="Expense Budge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49"/>
  <sheetViews>
    <sheetView showGridLines="0" tabSelected="1" workbookViewId="0"/>
  </sheetViews>
  <sheetFormatPr defaultRowHeight="19.5" customHeight="1" x14ac:dyDescent="0.3"/>
  <cols>
    <col min="1" max="1" width="2.25" style="1" customWidth="1"/>
    <col min="2" max="2" width="11.625" style="1" customWidth="1"/>
    <col min="3" max="3" width="23.25" style="1" customWidth="1"/>
    <col min="4" max="5" width="13.25" style="1" customWidth="1"/>
    <col min="6" max="7" width="17.25" style="1" customWidth="1"/>
    <col min="8" max="8" width="2.25" style="1" customWidth="1"/>
    <col min="9" max="16384" width="9" style="1"/>
  </cols>
  <sheetData>
    <row r="1" spans="2:7" s="2" customFormat="1" ht="43.5" customHeight="1" x14ac:dyDescent="0.5">
      <c r="B1" s="42" t="s">
        <v>22</v>
      </c>
      <c r="C1" s="42"/>
      <c r="D1" s="42"/>
      <c r="E1" s="42"/>
      <c r="F1" s="41" t="s">
        <v>32</v>
      </c>
      <c r="G1" s="41"/>
    </row>
    <row r="2" spans="2:7" s="8" customFormat="1" ht="15" customHeight="1" x14ac:dyDescent="0.3">
      <c r="D2" s="6"/>
      <c r="E2" s="6"/>
      <c r="F2" s="7"/>
    </row>
    <row r="3" spans="2:7" ht="15" customHeight="1" x14ac:dyDescent="0.3"/>
    <row r="4" spans="2:7" ht="19.5" customHeight="1" x14ac:dyDescent="0.3">
      <c r="B4" s="21" t="s">
        <v>30</v>
      </c>
      <c r="C4" s="10"/>
      <c r="D4" s="11"/>
      <c r="E4" s="12"/>
      <c r="F4" s="12"/>
      <c r="G4" s="12"/>
    </row>
    <row r="5" spans="2:7" ht="19.5" customHeight="1" x14ac:dyDescent="0.3">
      <c r="B5" s="13"/>
      <c r="G5" s="14"/>
    </row>
    <row r="6" spans="2:7" ht="19.5" customHeight="1" x14ac:dyDescent="0.3">
      <c r="B6" s="13"/>
      <c r="G6" s="14"/>
    </row>
    <row r="7" spans="2:7" ht="19.5" customHeight="1" x14ac:dyDescent="0.3">
      <c r="B7" s="13"/>
      <c r="G7" s="14"/>
    </row>
    <row r="8" spans="2:7" ht="19.5" customHeight="1" x14ac:dyDescent="0.3">
      <c r="B8" s="13"/>
      <c r="G8" s="14"/>
    </row>
    <row r="9" spans="2:7" ht="19.5" customHeight="1" x14ac:dyDescent="0.3">
      <c r="B9" s="13"/>
      <c r="G9" s="14"/>
    </row>
    <row r="10" spans="2:7" ht="19.5" customHeight="1" x14ac:dyDescent="0.3">
      <c r="B10" s="11"/>
      <c r="C10" s="12"/>
      <c r="D10" s="12"/>
      <c r="E10" s="12"/>
      <c r="F10" s="12"/>
      <c r="G10" s="15"/>
    </row>
    <row r="12" spans="2:7" s="3" customFormat="1" ht="19.5" customHeight="1" x14ac:dyDescent="0.3">
      <c r="B12" s="31" t="s">
        <v>23</v>
      </c>
      <c r="C12" s="32" t="s">
        <v>24</v>
      </c>
      <c r="D12" s="31" t="s">
        <v>25</v>
      </c>
      <c r="E12" s="31" t="s">
        <v>26</v>
      </c>
      <c r="F12" s="31" t="s">
        <v>27</v>
      </c>
      <c r="G12" s="31" t="s">
        <v>28</v>
      </c>
    </row>
    <row r="13" spans="2:7" s="3" customFormat="1" ht="19.5" customHeight="1" x14ac:dyDescent="0.25">
      <c r="B13" s="27">
        <f>IFERROR('Rozpočet výdajů'!$E13/'Rozpočet výdajů'!$D13,"")</f>
        <v>1.1299999999999999</v>
      </c>
      <c r="C13" s="25" t="s">
        <v>0</v>
      </c>
      <c r="D13" s="37">
        <v>500</v>
      </c>
      <c r="E13" s="37">
        <v>565</v>
      </c>
      <c r="F13" s="38">
        <f>'Rozpočet výdajů'!$D13-'Rozpočet výdajů'!$E13</f>
        <v>-65</v>
      </c>
      <c r="G13" s="29">
        <f>IFERROR('Rozpočet výdajů'!$F$13:$F$16/'Rozpočet výdajů'!$D$13:$D$16,"")</f>
        <v>-0.13</v>
      </c>
    </row>
    <row r="14" spans="2:7" s="3" customFormat="1" ht="19.5" customHeight="1" x14ac:dyDescent="0.3">
      <c r="B14" s="28">
        <f>IFERROR('Rozpočet výdajů'!$E14/'Rozpočet výdajů'!$D14,"")</f>
        <v>1.2</v>
      </c>
      <c r="C14" s="26" t="s">
        <v>1</v>
      </c>
      <c r="D14" s="39">
        <v>125</v>
      </c>
      <c r="E14" s="39">
        <v>150</v>
      </c>
      <c r="F14" s="40">
        <f>'Rozpočet výdajů'!$D14-'Rozpočet výdajů'!$E14</f>
        <v>-25</v>
      </c>
      <c r="G14" s="30">
        <f>IFERROR('Rozpočet výdajů'!$F$13:$F$16/'Rozpočet výdajů'!$D$13:$D$16,"")</f>
        <v>-0.2</v>
      </c>
    </row>
    <row r="15" spans="2:7" s="3" customFormat="1" ht="19.5" customHeight="1" x14ac:dyDescent="0.3">
      <c r="B15" s="28">
        <f>IFERROR('Rozpočet výdajů'!$E15/'Rozpočet výdajů'!$D15,"")</f>
        <v>1</v>
      </c>
      <c r="C15" s="26" t="s">
        <v>2</v>
      </c>
      <c r="D15" s="39">
        <v>100</v>
      </c>
      <c r="E15" s="39">
        <v>100</v>
      </c>
      <c r="F15" s="40">
        <f>'Rozpočet výdajů'!$D15-'Rozpočet výdajů'!$E15</f>
        <v>0</v>
      </c>
      <c r="G15" s="30">
        <f>IFERROR('Rozpočet výdajů'!$F$13:$F$16/'Rozpočet výdajů'!$D$13:$D$16,"")</f>
        <v>0</v>
      </c>
    </row>
    <row r="16" spans="2:7" s="3" customFormat="1" ht="19.5" customHeight="1" x14ac:dyDescent="0.3">
      <c r="B16" s="28">
        <f>IFERROR('Rozpočet výdajů'!$E16/'Rozpočet výdajů'!$D16,"")</f>
        <v>0.9</v>
      </c>
      <c r="C16" s="26" t="s">
        <v>13</v>
      </c>
      <c r="D16" s="39">
        <v>100</v>
      </c>
      <c r="E16" s="39">
        <v>90</v>
      </c>
      <c r="F16" s="40">
        <f>'Rozpočet výdajů'!$D16-'Rozpočet výdajů'!$E16</f>
        <v>10</v>
      </c>
      <c r="G16" s="30">
        <f>IFERROR('Rozpočet výdajů'!$F$13:$F$16/'Rozpočet výdajů'!$D$13:$D$16,"")</f>
        <v>0.1</v>
      </c>
    </row>
    <row r="17" spans="1:7" s="3" customFormat="1" ht="19.5" customHeight="1" x14ac:dyDescent="0.3">
      <c r="B17" s="44"/>
      <c r="C17" s="44"/>
      <c r="D17" s="44"/>
      <c r="E17" s="44"/>
      <c r="F17" s="44"/>
      <c r="G17" s="44"/>
    </row>
    <row r="18" spans="1:7" s="3" customFormat="1" ht="19.5" customHeight="1" x14ac:dyDescent="0.3">
      <c r="B18"/>
      <c r="D18" s="4"/>
      <c r="E18" s="4"/>
      <c r="F18" s="4"/>
      <c r="G18" s="5"/>
    </row>
    <row r="19" spans="1:7" s="3" customFormat="1" ht="19.5" customHeight="1" x14ac:dyDescent="0.3">
      <c r="A19" s="9"/>
      <c r="B19" s="22" t="s">
        <v>31</v>
      </c>
      <c r="C19" s="10"/>
      <c r="D19" s="11"/>
      <c r="E19" s="12"/>
      <c r="F19" s="12"/>
      <c r="G19" s="12"/>
    </row>
    <row r="20" spans="1:7" s="3" customFormat="1" ht="19.5" customHeight="1" x14ac:dyDescent="0.3">
      <c r="A20" s="9"/>
      <c r="B20" s="13"/>
      <c r="C20" s="1"/>
      <c r="D20" s="1"/>
      <c r="E20" s="1"/>
      <c r="F20" s="1"/>
      <c r="G20" s="14"/>
    </row>
    <row r="21" spans="1:7" s="3" customFormat="1" ht="19.5" customHeight="1" x14ac:dyDescent="0.3">
      <c r="A21" s="9"/>
      <c r="B21" s="13"/>
      <c r="C21" s="1"/>
      <c r="D21" s="1"/>
      <c r="E21" s="1"/>
      <c r="F21" s="1"/>
      <c r="G21" s="14"/>
    </row>
    <row r="22" spans="1:7" s="3" customFormat="1" ht="19.5" customHeight="1" x14ac:dyDescent="0.3">
      <c r="A22" s="9"/>
      <c r="B22" s="13"/>
      <c r="C22" s="1"/>
      <c r="D22" s="1"/>
      <c r="E22" s="1"/>
      <c r="F22" s="1"/>
      <c r="G22" s="14"/>
    </row>
    <row r="23" spans="1:7" s="3" customFormat="1" ht="19.5" customHeight="1" x14ac:dyDescent="0.3">
      <c r="A23" s="9"/>
      <c r="B23" s="13"/>
      <c r="C23" s="1"/>
      <c r="D23" s="1"/>
      <c r="E23" s="1"/>
      <c r="F23" s="1"/>
      <c r="G23" s="14"/>
    </row>
    <row r="24" spans="1:7" s="3" customFormat="1" ht="19.5" customHeight="1" x14ac:dyDescent="0.3">
      <c r="A24" s="9"/>
      <c r="B24" s="13"/>
      <c r="C24" s="1"/>
      <c r="D24" s="1"/>
      <c r="E24" s="1"/>
      <c r="F24" s="1"/>
      <c r="G24" s="14"/>
    </row>
    <row r="25" spans="1:7" s="3" customFormat="1" ht="19.5" customHeight="1" x14ac:dyDescent="0.3">
      <c r="A25" s="9"/>
      <c r="B25" s="11"/>
      <c r="C25" s="12"/>
      <c r="D25" s="12"/>
      <c r="E25" s="12"/>
      <c r="F25" s="12"/>
      <c r="G25" s="15"/>
    </row>
    <row r="26" spans="1:7" s="3" customFormat="1" ht="19.5" customHeight="1" x14ac:dyDescent="0.3">
      <c r="B26" s="1"/>
      <c r="C26" s="1"/>
      <c r="D26" s="1"/>
      <c r="E26" s="1"/>
      <c r="F26" s="1"/>
      <c r="G26" s="1"/>
    </row>
    <row r="27" spans="1:7" s="3" customFormat="1" ht="19.5" customHeight="1" x14ac:dyDescent="0.3">
      <c r="B27" s="17" t="s">
        <v>23</v>
      </c>
      <c r="C27" s="18" t="s">
        <v>29</v>
      </c>
      <c r="D27" s="17" t="s">
        <v>25</v>
      </c>
      <c r="E27" s="17" t="s">
        <v>26</v>
      </c>
      <c r="F27" s="17" t="s">
        <v>27</v>
      </c>
      <c r="G27" s="17" t="s">
        <v>28</v>
      </c>
    </row>
    <row r="28" spans="1:7" s="3" customFormat="1" ht="19.5" customHeight="1" x14ac:dyDescent="0.3">
      <c r="B28" s="19">
        <f>IFERROR(tblProvozníVýdaje[[#This Row],[SKUTEČNÝ]]/tblProvozníVýdaje[[#This Row],[ROZPOČET]],"")</f>
        <v>0.98</v>
      </c>
      <c r="C28" s="16" t="s">
        <v>4</v>
      </c>
      <c r="D28" s="33">
        <v>250</v>
      </c>
      <c r="E28" s="33">
        <v>245</v>
      </c>
      <c r="F28" s="34">
        <f>tblProvozníVýdaje[[#This Row],[ROZPOČET]]-tblProvozníVýdaje[[#This Row],[SKUTEČNÝ]]</f>
        <v>5</v>
      </c>
      <c r="G28" s="20">
        <f>IFERROR(tblProvozníVýdaje[[#This Row],[ROZDÍL (Kč)]]/tblProvozníVýdaje[[#This Row],[ROZPOČET]],"")</f>
        <v>0.02</v>
      </c>
    </row>
    <row r="29" spans="1:7" s="3" customFormat="1" ht="19.5" customHeight="1" x14ac:dyDescent="0.3">
      <c r="B29" s="19">
        <f>IFERROR(tblProvozníVýdaje[[#This Row],[SKUTEČNÝ]]/tblProvozníVýdaje[[#This Row],[ROZPOČET]],"")</f>
        <v>1.2</v>
      </c>
      <c r="C29" s="16" t="s">
        <v>5</v>
      </c>
      <c r="D29" s="33">
        <v>125</v>
      </c>
      <c r="E29" s="33">
        <v>150</v>
      </c>
      <c r="F29" s="34">
        <f>tblProvozníVýdaje[[#This Row],[ROZPOČET]]-tblProvozníVýdaje[[#This Row],[SKUTEČNÝ]]</f>
        <v>-25</v>
      </c>
      <c r="G29" s="20">
        <f>IFERROR(tblProvozníVýdaje[[#This Row],[ROZDÍL (Kč)]]/tblProvozníVýdaje[[#This Row],[ROZPOČET]],"")</f>
        <v>-0.2</v>
      </c>
    </row>
    <row r="30" spans="1:7" s="3" customFormat="1" ht="19.5" customHeight="1" x14ac:dyDescent="0.3">
      <c r="B30" s="19">
        <f>IFERROR(tblProvozníVýdaje[[#This Row],[SKUTEČNÝ]]/tblProvozníVýdaje[[#This Row],[ROZPOČET]],"")</f>
        <v>1</v>
      </c>
      <c r="C30" s="16" t="s">
        <v>6</v>
      </c>
      <c r="D30" s="33">
        <v>100</v>
      </c>
      <c r="E30" s="33">
        <v>100</v>
      </c>
      <c r="F30" s="34">
        <f>tblProvozníVýdaje[[#This Row],[ROZPOČET]]-tblProvozníVýdaje[[#This Row],[SKUTEČNÝ]]</f>
        <v>0</v>
      </c>
      <c r="G30" s="20">
        <f>IFERROR(tblProvozníVýdaje[[#This Row],[ROZDÍL (Kč)]]/tblProvozníVýdaje[[#This Row],[ROZPOČET]],"")</f>
        <v>0</v>
      </c>
    </row>
    <row r="31" spans="1:7" s="3" customFormat="1" ht="19.5" customHeight="1" x14ac:dyDescent="0.3">
      <c r="B31" s="19">
        <f>IFERROR(tblProvozníVýdaje[[#This Row],[SKUTEČNÝ]]/tblProvozníVýdaje[[#This Row],[ROZPOČET]],"")</f>
        <v>0.9</v>
      </c>
      <c r="C31" s="16" t="s">
        <v>7</v>
      </c>
      <c r="D31" s="33">
        <v>100</v>
      </c>
      <c r="E31" s="33">
        <v>90</v>
      </c>
      <c r="F31" s="34">
        <f>tblProvozníVýdaje[[#This Row],[ROZPOČET]]-tblProvozníVýdaje[[#This Row],[SKUTEČNÝ]]</f>
        <v>10</v>
      </c>
      <c r="G31" s="20">
        <f>IFERROR(tblProvozníVýdaje[[#This Row],[ROZDÍL (Kč)]]/tblProvozníVýdaje[[#This Row],[ROZPOČET]],"")</f>
        <v>0.1</v>
      </c>
    </row>
    <row r="32" spans="1:7" s="3" customFormat="1" ht="19.5" customHeight="1" x14ac:dyDescent="0.3">
      <c r="B32" s="19" t="str">
        <f>IFERROR(tblProvozníVýdaje[[#This Row],[SKUTEČNÝ]]/tblProvozníVýdaje[[#This Row],[ROZPOČET]],"")</f>
        <v/>
      </c>
      <c r="C32" s="16" t="s">
        <v>8</v>
      </c>
      <c r="D32" s="33"/>
      <c r="E32" s="33"/>
      <c r="F32" s="34">
        <f>tblProvozníVýdaje[[#This Row],[ROZPOČET]]-tblProvozníVýdaje[[#This Row],[SKUTEČNÝ]]</f>
        <v>0</v>
      </c>
      <c r="G32" s="20" t="str">
        <f>IFERROR(tblProvozníVýdaje[[#This Row],[ROZDÍL (Kč)]]/tblProvozníVýdaje[[#This Row],[ROZPOČET]],"")</f>
        <v/>
      </c>
    </row>
    <row r="33" spans="2:7" s="3" customFormat="1" ht="19.5" customHeight="1" x14ac:dyDescent="0.3">
      <c r="B33" s="19" t="str">
        <f>IFERROR(tblProvozníVýdaje[[#This Row],[SKUTEČNÝ]]/tblProvozníVýdaje[[#This Row],[ROZPOČET]],"")</f>
        <v/>
      </c>
      <c r="C33" s="16" t="s">
        <v>9</v>
      </c>
      <c r="D33" s="33"/>
      <c r="E33" s="33"/>
      <c r="F33" s="34">
        <f>tblProvozníVýdaje[[#This Row],[ROZPOČET]]-tblProvozníVýdaje[[#This Row],[SKUTEČNÝ]]</f>
        <v>0</v>
      </c>
      <c r="G33" s="20" t="str">
        <f>IFERROR(tblProvozníVýdaje[[#This Row],[ROZDÍL (Kč)]]/tblProvozníVýdaje[[#This Row],[ROZPOČET]],"")</f>
        <v/>
      </c>
    </row>
    <row r="34" spans="2:7" s="3" customFormat="1" ht="19.5" customHeight="1" x14ac:dyDescent="0.3">
      <c r="B34" s="19" t="str">
        <f>IFERROR(tblProvozníVýdaje[[#This Row],[SKUTEČNÝ]]/tblProvozníVýdaje[[#This Row],[ROZPOČET]],"")</f>
        <v/>
      </c>
      <c r="C34" s="16" t="s">
        <v>10</v>
      </c>
      <c r="D34" s="33"/>
      <c r="E34" s="33"/>
      <c r="F34" s="34">
        <f>tblProvozníVýdaje[[#This Row],[ROZPOČET]]-tblProvozníVýdaje[[#This Row],[SKUTEČNÝ]]</f>
        <v>0</v>
      </c>
      <c r="G34" s="20" t="str">
        <f>IFERROR(tblProvozníVýdaje[[#This Row],[ROZDÍL (Kč)]]/tblProvozníVýdaje[[#This Row],[ROZPOČET]],"")</f>
        <v/>
      </c>
    </row>
    <row r="35" spans="2:7" s="3" customFormat="1" ht="19.5" customHeight="1" x14ac:dyDescent="0.3">
      <c r="B35" s="19" t="str">
        <f>IFERROR(tblProvozníVýdaje[[#This Row],[SKUTEČNÝ]]/tblProvozníVýdaje[[#This Row],[ROZPOČET]],"")</f>
        <v/>
      </c>
      <c r="C35" s="16" t="s">
        <v>11</v>
      </c>
      <c r="D35" s="33"/>
      <c r="E35" s="33"/>
      <c r="F35" s="34">
        <f>tblProvozníVýdaje[[#This Row],[ROZPOČET]]-tblProvozníVýdaje[[#This Row],[SKUTEČNÝ]]</f>
        <v>0</v>
      </c>
      <c r="G35" s="20" t="str">
        <f>IFERROR(tblProvozníVýdaje[[#This Row],[ROZDÍL (Kč)]]/tblProvozníVýdaje[[#This Row],[ROZPOČET]],"")</f>
        <v/>
      </c>
    </row>
    <row r="36" spans="2:7" s="3" customFormat="1" ht="19.5" customHeight="1" x14ac:dyDescent="0.3">
      <c r="B36" s="19" t="str">
        <f>IFERROR(tblProvozníVýdaje[[#This Row],[SKUTEČNÝ]]/tblProvozníVýdaje[[#This Row],[ROZPOČET]],"")</f>
        <v/>
      </c>
      <c r="C36" s="16" t="s">
        <v>12</v>
      </c>
      <c r="D36" s="33"/>
      <c r="E36" s="33"/>
      <c r="F36" s="34">
        <f>tblProvozníVýdaje[[#This Row],[ROZPOČET]]-tblProvozníVýdaje[[#This Row],[SKUTEČNÝ]]</f>
        <v>0</v>
      </c>
      <c r="G36" s="20" t="str">
        <f>IFERROR(tblProvozníVýdaje[[#This Row],[ROZDÍL (Kč)]]/tblProvozníVýdaje[[#This Row],[ROZPOČET]],"")</f>
        <v/>
      </c>
    </row>
    <row r="37" spans="2:7" s="3" customFormat="1" ht="19.5" customHeight="1" x14ac:dyDescent="0.3">
      <c r="B37" s="19" t="str">
        <f>IFERROR(tblProvozníVýdaje[[#This Row],[SKUTEČNÝ]]/tblProvozníVýdaje[[#This Row],[ROZPOČET]],"")</f>
        <v/>
      </c>
      <c r="C37" s="16" t="s">
        <v>13</v>
      </c>
      <c r="D37" s="33"/>
      <c r="E37" s="33"/>
      <c r="F37" s="34">
        <f>tblProvozníVýdaje[[#This Row],[ROZPOČET]]-tblProvozníVýdaje[[#This Row],[SKUTEČNÝ]]</f>
        <v>0</v>
      </c>
      <c r="G37" s="20" t="str">
        <f>IFERROR(tblProvozníVýdaje[[#This Row],[ROZDÍL (Kč)]]/tblProvozníVýdaje[[#This Row],[ROZPOČET]],"")</f>
        <v/>
      </c>
    </row>
    <row r="38" spans="2:7" s="3" customFormat="1" ht="19.5" customHeight="1" x14ac:dyDescent="0.3">
      <c r="B38" s="19" t="str">
        <f>IFERROR(tblProvozníVýdaje[[#This Row],[SKUTEČNÝ]]/tblProvozníVýdaje[[#This Row],[ROZPOČET]],"")</f>
        <v/>
      </c>
      <c r="C38" s="16" t="s">
        <v>14</v>
      </c>
      <c r="D38" s="33"/>
      <c r="E38" s="33"/>
      <c r="F38" s="34">
        <f>tblProvozníVýdaje[[#This Row],[ROZPOČET]]-tblProvozníVýdaje[[#This Row],[SKUTEČNÝ]]</f>
        <v>0</v>
      </c>
      <c r="G38" s="20" t="str">
        <f>IFERROR(tblProvozníVýdaje[[#This Row],[ROZDÍL (Kč)]]/tblProvozníVýdaje[[#This Row],[ROZPOČET]],"")</f>
        <v/>
      </c>
    </row>
    <row r="39" spans="2:7" s="3" customFormat="1" ht="19.5" customHeight="1" x14ac:dyDescent="0.3">
      <c r="B39" s="19" t="str">
        <f>IFERROR(tblProvozníVýdaje[[#This Row],[SKUTEČNÝ]]/tblProvozníVýdaje[[#This Row],[ROZPOČET]],"")</f>
        <v/>
      </c>
      <c r="C39" s="16" t="s">
        <v>15</v>
      </c>
      <c r="D39" s="33"/>
      <c r="E39" s="33"/>
      <c r="F39" s="34">
        <f>tblProvozníVýdaje[[#This Row],[ROZPOČET]]-tblProvozníVýdaje[[#This Row],[SKUTEČNÝ]]</f>
        <v>0</v>
      </c>
      <c r="G39" s="20" t="str">
        <f>IFERROR(tblProvozníVýdaje[[#This Row],[ROZDÍL (Kč)]]/tblProvozníVýdaje[[#This Row],[ROZPOČET]],"")</f>
        <v/>
      </c>
    </row>
    <row r="40" spans="2:7" s="3" customFormat="1" ht="19.5" customHeight="1" x14ac:dyDescent="0.3">
      <c r="B40" s="19" t="str">
        <f>IFERROR(tblProvozníVýdaje[[#This Row],[SKUTEČNÝ]]/tblProvozníVýdaje[[#This Row],[ROZPOČET]],"")</f>
        <v/>
      </c>
      <c r="C40" s="16" t="s">
        <v>16</v>
      </c>
      <c r="D40" s="33"/>
      <c r="E40" s="33"/>
      <c r="F40" s="34">
        <f>tblProvozníVýdaje[[#This Row],[ROZPOČET]]-tblProvozníVýdaje[[#This Row],[SKUTEČNÝ]]</f>
        <v>0</v>
      </c>
      <c r="G40" s="20" t="str">
        <f>IFERROR(tblProvozníVýdaje[[#This Row],[ROZDÍL (Kč)]]/tblProvozníVýdaje[[#This Row],[ROZPOČET]],"")</f>
        <v/>
      </c>
    </row>
    <row r="41" spans="2:7" s="3" customFormat="1" ht="19.5" customHeight="1" x14ac:dyDescent="0.3">
      <c r="B41" s="19" t="str">
        <f>IFERROR(tblProvozníVýdaje[[#This Row],[SKUTEČNÝ]]/tblProvozníVýdaje[[#This Row],[ROZPOČET]],"")</f>
        <v/>
      </c>
      <c r="C41" s="16" t="s">
        <v>17</v>
      </c>
      <c r="D41" s="33"/>
      <c r="E41" s="33"/>
      <c r="F41" s="34">
        <f>tblProvozníVýdaje[[#This Row],[ROZPOČET]]-tblProvozníVýdaje[[#This Row],[SKUTEČNÝ]]</f>
        <v>0</v>
      </c>
      <c r="G41" s="20" t="str">
        <f>IFERROR(tblProvozníVýdaje[[#This Row],[ROZDÍL (Kč)]]/tblProvozníVýdaje[[#This Row],[ROZPOČET]],"")</f>
        <v/>
      </c>
    </row>
    <row r="42" spans="2:7" s="3" customFormat="1" ht="19.5" customHeight="1" x14ac:dyDescent="0.3">
      <c r="B42" s="19" t="str">
        <f>IFERROR(tblProvozníVýdaje[[#This Row],[SKUTEČNÝ]]/tblProvozníVýdaje[[#This Row],[ROZPOČET]],"")</f>
        <v/>
      </c>
      <c r="C42" s="16" t="s">
        <v>18</v>
      </c>
      <c r="D42" s="33"/>
      <c r="E42" s="33"/>
      <c r="F42" s="34">
        <f>tblProvozníVýdaje[[#This Row],[ROZPOČET]]-tblProvozníVýdaje[[#This Row],[SKUTEČNÝ]]</f>
        <v>0</v>
      </c>
      <c r="G42" s="20" t="str">
        <f>IFERROR(tblProvozníVýdaje[[#This Row],[ROZDÍL (Kč)]]/tblProvozníVýdaje[[#This Row],[ROZPOČET]],"")</f>
        <v/>
      </c>
    </row>
    <row r="43" spans="2:7" s="3" customFormat="1" ht="19.5" customHeight="1" x14ac:dyDescent="0.3">
      <c r="B43" s="19" t="str">
        <f>IFERROR(tblProvozníVýdaje[[#This Row],[SKUTEČNÝ]]/tblProvozníVýdaje[[#This Row],[ROZPOČET]],"")</f>
        <v/>
      </c>
      <c r="C43" s="16" t="s">
        <v>19</v>
      </c>
      <c r="D43" s="33"/>
      <c r="E43" s="33"/>
      <c r="F43" s="34">
        <f>tblProvozníVýdaje[[#This Row],[ROZPOČET]]-tblProvozníVýdaje[[#This Row],[SKUTEČNÝ]]</f>
        <v>0</v>
      </c>
      <c r="G43" s="20" t="str">
        <f>IFERROR(tblProvozníVýdaje[[#This Row],[ROZDÍL (Kč)]]/tblProvozníVýdaje[[#This Row],[ROZPOČET]],"")</f>
        <v/>
      </c>
    </row>
    <row r="44" spans="2:7" s="3" customFormat="1" ht="19.5" customHeight="1" x14ac:dyDescent="0.3">
      <c r="B44" s="19" t="str">
        <f>IFERROR(tblProvozníVýdaje[[#This Row],[SKUTEČNÝ]]/tblProvozníVýdaje[[#This Row],[ROZPOČET]],"")</f>
        <v/>
      </c>
      <c r="C44" s="16" t="s">
        <v>20</v>
      </c>
      <c r="D44" s="33"/>
      <c r="E44" s="33"/>
      <c r="F44" s="34">
        <f>tblProvozníVýdaje[[#This Row],[ROZPOČET]]-tblProvozníVýdaje[[#This Row],[SKUTEČNÝ]]</f>
        <v>0</v>
      </c>
      <c r="G44" s="20" t="str">
        <f>IFERROR(tblProvozníVýdaje[[#This Row],[ROZDÍL (Kč)]]/tblProvozníVýdaje[[#This Row],[ROZPOČET]],"")</f>
        <v/>
      </c>
    </row>
    <row r="45" spans="2:7" s="3" customFormat="1" ht="19.5" customHeight="1" x14ac:dyDescent="0.3">
      <c r="B45" s="19" t="str">
        <f>IFERROR(tblProvozníVýdaje[[#This Row],[SKUTEČNÝ]]/tblProvozníVýdaje[[#This Row],[ROZPOČET]],"")</f>
        <v/>
      </c>
      <c r="C45" s="16" t="s">
        <v>21</v>
      </c>
      <c r="D45" s="33"/>
      <c r="E45" s="33"/>
      <c r="F45" s="34">
        <f>tblProvozníVýdaje[[#This Row],[ROZPOČET]]-tblProvozníVýdaje[[#This Row],[SKUTEČNÝ]]</f>
        <v>0</v>
      </c>
      <c r="G45" s="20" t="str">
        <f>IFERROR(tblProvozníVýdaje[[#This Row],[ROZDÍL (Kč)]]/tblProvozníVýdaje[[#This Row],[ROZPOČET]],"")</f>
        <v/>
      </c>
    </row>
    <row r="46" spans="2:7" s="3" customFormat="1" ht="19.5" customHeight="1" x14ac:dyDescent="0.3">
      <c r="B46" s="19" t="str">
        <f>IFERROR(tblProvozníVýdaje[[#This Row],[SKUTEČNÝ]]/tblProvozníVýdaje[[#This Row],[ROZPOČET]],"")</f>
        <v/>
      </c>
      <c r="C46" s="16" t="s">
        <v>13</v>
      </c>
      <c r="D46" s="33"/>
      <c r="E46" s="33"/>
      <c r="F46" s="34">
        <f>tblProvozníVýdaje[[#This Row],[ROZPOČET]]-tblProvozníVýdaje[[#This Row],[SKUTEČNÝ]]</f>
        <v>0</v>
      </c>
      <c r="G46" s="20" t="str">
        <f>IFERROR(tblProvozníVýdaje[[#This Row],[ROZDÍL (Kč)]]/tblProvozníVýdaje[[#This Row],[ROZPOČET]],"")</f>
        <v/>
      </c>
    </row>
    <row r="47" spans="2:7" s="3" customFormat="1" ht="19.5" customHeight="1" x14ac:dyDescent="0.3">
      <c r="B47" s="23"/>
      <c r="C47" s="24" t="s">
        <v>3</v>
      </c>
      <c r="D47" s="35">
        <f>SUBTOTAL(109,tblProvozníVýdaje[ROZPOČET],'Rozpočet výdajů'!$D$13:$D$16)</f>
        <v>1400</v>
      </c>
      <c r="E47" s="35">
        <f>SUBTOTAL(109,tblProvozníVýdaje[SKUTEČNÝ],'Rozpočet výdajů'!$E$13:$E$16)</f>
        <v>1490</v>
      </c>
      <c r="F47" s="35">
        <f>SUBTOTAL(109,tblProvozníVýdaje[ROZDÍL (Kč)],'Rozpočet výdajů'!$F$13:$F$16)</f>
        <v>-90</v>
      </c>
      <c r="G47" s="36">
        <f>IFERROR(SUM(tblProvozníVýdaje[[#Totals],[ROZDÍL (Kč)]]/tblProvozníVýdaje[[#Totals],[ROZPOČET]]),"")</f>
        <v>-6.4285714285714279E-2</v>
      </c>
    </row>
    <row r="48" spans="2:7" ht="19.5" customHeight="1" x14ac:dyDescent="0.3">
      <c r="B48" s="19"/>
      <c r="C48" s="16"/>
    </row>
    <row r="49" spans="2:7" ht="19.5" customHeight="1" x14ac:dyDescent="0.3">
      <c r="B49" s="43"/>
      <c r="C49" s="43"/>
      <c r="D49" s="43"/>
      <c r="E49" s="43"/>
      <c r="F49" s="43"/>
      <c r="G49" s="43"/>
    </row>
  </sheetData>
  <mergeCells count="4">
    <mergeCell ref="F1:G1"/>
    <mergeCell ref="B1:E1"/>
    <mergeCell ref="B49:G49"/>
    <mergeCell ref="B17:G17"/>
  </mergeCells>
  <conditionalFormatting sqref="G13:G16">
    <cfRule type="dataBar" priority="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paperSize="9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9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6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B48 B28:B46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eb71313-1cf6-4961-b6ce-0c29fc5284b9">english</DirectSourceMarket>
    <ApprovalStatus xmlns="4eb71313-1cf6-4961-b6ce-0c29fc5284b9">InProgress</ApprovalStatus>
    <MarketSpecific xmlns="4eb71313-1cf6-4961-b6ce-0c29fc5284b9">false</MarketSpecific>
    <LocComments xmlns="4eb71313-1cf6-4961-b6ce-0c29fc5284b9" xsi:nil="true"/>
    <ThumbnailAssetId xmlns="4eb71313-1cf6-4961-b6ce-0c29fc5284b9" xsi:nil="true"/>
    <PrimaryImageGen xmlns="4eb71313-1cf6-4961-b6ce-0c29fc5284b9">false</PrimaryImageGen>
    <LegacyData xmlns="4eb71313-1cf6-4961-b6ce-0c29fc5284b9" xsi:nil="true"/>
    <LocRecommendedHandoff xmlns="4eb71313-1cf6-4961-b6ce-0c29fc5284b9" xsi:nil="true"/>
    <BusinessGroup xmlns="4eb71313-1cf6-4961-b6ce-0c29fc5284b9" xsi:nil="true"/>
    <BlockPublish xmlns="4eb71313-1cf6-4961-b6ce-0c29fc5284b9">false</BlockPublish>
    <TPFriendlyName xmlns="4eb71313-1cf6-4961-b6ce-0c29fc5284b9" xsi:nil="true"/>
    <NumericId xmlns="4eb71313-1cf6-4961-b6ce-0c29fc5284b9" xsi:nil="true"/>
    <APEditor xmlns="4eb71313-1cf6-4961-b6ce-0c29fc5284b9">
      <UserInfo>
        <DisplayName/>
        <AccountId xsi:nil="true"/>
        <AccountType/>
      </UserInfo>
    </APEditor>
    <SourceTitle xmlns="4eb71313-1cf6-4961-b6ce-0c29fc5284b9" xsi:nil="true"/>
    <OpenTemplate xmlns="4eb71313-1cf6-4961-b6ce-0c29fc5284b9">true</OpenTemplate>
    <UALocComments xmlns="4eb71313-1cf6-4961-b6ce-0c29fc5284b9" xsi:nil="true"/>
    <ParentAssetId xmlns="4eb71313-1cf6-4961-b6ce-0c29fc5284b9" xsi:nil="true"/>
    <IntlLangReviewDate xmlns="4eb71313-1cf6-4961-b6ce-0c29fc5284b9" xsi:nil="true"/>
    <FeatureTagsTaxHTField0 xmlns="4eb71313-1cf6-4961-b6ce-0c29fc5284b9">
      <Terms xmlns="http://schemas.microsoft.com/office/infopath/2007/PartnerControls"/>
    </FeatureTagsTaxHTField0>
    <PublishStatusLookup xmlns="4eb71313-1cf6-4961-b6ce-0c29fc5284b9">
      <Value>356113</Value>
    </PublishStatusLookup>
    <Providers xmlns="4eb71313-1cf6-4961-b6ce-0c29fc5284b9" xsi:nil="true"/>
    <MachineTranslated xmlns="4eb71313-1cf6-4961-b6ce-0c29fc5284b9">false</MachineTranslated>
    <OriginalSourceMarket xmlns="4eb71313-1cf6-4961-b6ce-0c29fc5284b9">english</OriginalSourceMarket>
    <APDescription xmlns="4eb71313-1cf6-4961-b6ce-0c29fc5284b9" xsi:nil="true"/>
    <ClipArtFilename xmlns="4eb71313-1cf6-4961-b6ce-0c29fc5284b9" xsi:nil="true"/>
    <ContentItem xmlns="4eb71313-1cf6-4961-b6ce-0c29fc5284b9" xsi:nil="true"/>
    <TPInstallLocation xmlns="4eb71313-1cf6-4961-b6ce-0c29fc5284b9" xsi:nil="true"/>
    <PublishTargets xmlns="4eb71313-1cf6-4961-b6ce-0c29fc5284b9">OfficeOnlineVNext</PublishTargets>
    <TimesCloned xmlns="4eb71313-1cf6-4961-b6ce-0c29fc5284b9" xsi:nil="true"/>
    <AssetStart xmlns="4eb71313-1cf6-4961-b6ce-0c29fc5284b9">2012-08-31T01:16:00+00:00</AssetStart>
    <Provider xmlns="4eb71313-1cf6-4961-b6ce-0c29fc5284b9" xsi:nil="true"/>
    <AcquiredFrom xmlns="4eb71313-1cf6-4961-b6ce-0c29fc5284b9">Internal MS</AcquiredFrom>
    <FriendlyTitle xmlns="4eb71313-1cf6-4961-b6ce-0c29fc5284b9" xsi:nil="true"/>
    <LastHandOff xmlns="4eb71313-1cf6-4961-b6ce-0c29fc5284b9" xsi:nil="true"/>
    <TPClientViewer xmlns="4eb71313-1cf6-4961-b6ce-0c29fc5284b9" xsi:nil="true"/>
    <UACurrentWords xmlns="4eb71313-1cf6-4961-b6ce-0c29fc5284b9" xsi:nil="true"/>
    <ArtSampleDocs xmlns="4eb71313-1cf6-4961-b6ce-0c29fc5284b9" xsi:nil="true"/>
    <UALocRecommendation xmlns="4eb71313-1cf6-4961-b6ce-0c29fc5284b9">Localize</UALocRecommendation>
    <Manager xmlns="4eb71313-1cf6-4961-b6ce-0c29fc5284b9" xsi:nil="true"/>
    <ShowIn xmlns="4eb71313-1cf6-4961-b6ce-0c29fc5284b9">Show everywhere</ShowIn>
    <UANotes xmlns="4eb71313-1cf6-4961-b6ce-0c29fc5284b9" xsi:nil="true"/>
    <TemplateStatus xmlns="4eb71313-1cf6-4961-b6ce-0c29fc5284b9">Complete</TemplateStatus>
    <InternalTagsTaxHTField0 xmlns="4eb71313-1cf6-4961-b6ce-0c29fc5284b9">
      <Terms xmlns="http://schemas.microsoft.com/office/infopath/2007/PartnerControls"/>
    </InternalTagsTaxHTField0>
    <CSXHash xmlns="4eb71313-1cf6-4961-b6ce-0c29fc5284b9" xsi:nil="true"/>
    <Downloads xmlns="4eb71313-1cf6-4961-b6ce-0c29fc5284b9">0</Downloads>
    <VoteCount xmlns="4eb71313-1cf6-4961-b6ce-0c29fc5284b9" xsi:nil="true"/>
    <OOCacheId xmlns="4eb71313-1cf6-4961-b6ce-0c29fc5284b9" xsi:nil="true"/>
    <IsDeleted xmlns="4eb71313-1cf6-4961-b6ce-0c29fc5284b9">false</IsDeleted>
    <AssetExpire xmlns="4eb71313-1cf6-4961-b6ce-0c29fc5284b9">2029-01-01T08:00:00+00:00</AssetExpire>
    <DSATActionTaken xmlns="4eb71313-1cf6-4961-b6ce-0c29fc5284b9" xsi:nil="true"/>
    <CSXSubmissionMarket xmlns="4eb71313-1cf6-4961-b6ce-0c29fc5284b9" xsi:nil="true"/>
    <TPExecutable xmlns="4eb71313-1cf6-4961-b6ce-0c29fc5284b9" xsi:nil="true"/>
    <SubmitterId xmlns="4eb71313-1cf6-4961-b6ce-0c29fc5284b9" xsi:nil="true"/>
    <EditorialTags xmlns="4eb71313-1cf6-4961-b6ce-0c29fc5284b9" xsi:nil="true"/>
    <AssetType xmlns="4eb71313-1cf6-4961-b6ce-0c29fc5284b9">TP</AssetType>
    <BugNumber xmlns="4eb71313-1cf6-4961-b6ce-0c29fc5284b9" xsi:nil="true"/>
    <CSXSubmissionDate xmlns="4eb71313-1cf6-4961-b6ce-0c29fc5284b9" xsi:nil="true"/>
    <CSXUpdate xmlns="4eb71313-1cf6-4961-b6ce-0c29fc5284b9">false</CSXUpdate>
    <ApprovalLog xmlns="4eb71313-1cf6-4961-b6ce-0c29fc5284b9" xsi:nil="true"/>
    <Milestone xmlns="4eb71313-1cf6-4961-b6ce-0c29fc5284b9" xsi:nil="true"/>
    <RecommendationsModifier xmlns="4eb71313-1cf6-4961-b6ce-0c29fc5284b9" xsi:nil="true"/>
    <OriginAsset xmlns="4eb71313-1cf6-4961-b6ce-0c29fc5284b9" xsi:nil="true"/>
    <TPComponent xmlns="4eb71313-1cf6-4961-b6ce-0c29fc5284b9" xsi:nil="true"/>
    <AssetId xmlns="4eb71313-1cf6-4961-b6ce-0c29fc5284b9">TP103428874</AssetId>
    <IntlLocPriority xmlns="4eb71313-1cf6-4961-b6ce-0c29fc5284b9" xsi:nil="true"/>
    <PolicheckWords xmlns="4eb71313-1cf6-4961-b6ce-0c29fc5284b9" xsi:nil="true"/>
    <TPLaunchHelpLink xmlns="4eb71313-1cf6-4961-b6ce-0c29fc5284b9" xsi:nil="true"/>
    <TPApplication xmlns="4eb71313-1cf6-4961-b6ce-0c29fc5284b9" xsi:nil="true"/>
    <CrawlForDependencies xmlns="4eb71313-1cf6-4961-b6ce-0c29fc5284b9">false</CrawlForDependencies>
    <HandoffToMSDN xmlns="4eb71313-1cf6-4961-b6ce-0c29fc5284b9" xsi:nil="true"/>
    <PlannedPubDate xmlns="4eb71313-1cf6-4961-b6ce-0c29fc5284b9" xsi:nil="true"/>
    <IntlLangReviewer xmlns="4eb71313-1cf6-4961-b6ce-0c29fc5284b9" xsi:nil="true"/>
    <TrustLevel xmlns="4eb71313-1cf6-4961-b6ce-0c29fc5284b9">1 Microsoft Managed Content</TrustLevel>
    <LocLastLocAttemptVersionLookup xmlns="4eb71313-1cf6-4961-b6ce-0c29fc5284b9">854929</LocLastLocAttemptVersionLookup>
    <IsSearchable xmlns="4eb71313-1cf6-4961-b6ce-0c29fc5284b9">true</IsSearchable>
    <TemplateTemplateType xmlns="4eb71313-1cf6-4961-b6ce-0c29fc5284b9">Excel Spreadsheet Template</TemplateTemplateType>
    <CampaignTagsTaxHTField0 xmlns="4eb71313-1cf6-4961-b6ce-0c29fc5284b9">
      <Terms xmlns="http://schemas.microsoft.com/office/infopath/2007/PartnerControls"/>
    </CampaignTagsTaxHTField0>
    <TPNamespace xmlns="4eb71313-1cf6-4961-b6ce-0c29fc5284b9" xsi:nil="true"/>
    <TaxCatchAll xmlns="4eb71313-1cf6-4961-b6ce-0c29fc5284b9"/>
    <Markets xmlns="4eb71313-1cf6-4961-b6ce-0c29fc5284b9"/>
    <UAProjectedTotalWords xmlns="4eb71313-1cf6-4961-b6ce-0c29fc5284b9" xsi:nil="true"/>
    <LocMarketGroupTiers2 xmlns="4eb71313-1cf6-4961-b6ce-0c29fc5284b9" xsi:nil="true"/>
    <IntlLangReview xmlns="4eb71313-1cf6-4961-b6ce-0c29fc5284b9">false</IntlLangReview>
    <OutputCachingOn xmlns="4eb71313-1cf6-4961-b6ce-0c29fc5284b9">false</OutputCachingOn>
    <APAuthor xmlns="4eb71313-1cf6-4961-b6ce-0c29fc5284b9">
      <UserInfo>
        <DisplayName>REDMOND\matthos</DisplayName>
        <AccountId>59</AccountId>
        <AccountType/>
      </UserInfo>
    </APAuthor>
    <LocManualTestRequired xmlns="4eb71313-1cf6-4961-b6ce-0c29fc5284b9">false</LocManualTestRequired>
    <TPCommandLine xmlns="4eb71313-1cf6-4961-b6ce-0c29fc5284b9" xsi:nil="true"/>
    <TPAppVersion xmlns="4eb71313-1cf6-4961-b6ce-0c29fc5284b9" xsi:nil="true"/>
    <EditorialStatus xmlns="4eb71313-1cf6-4961-b6ce-0c29fc5284b9">Complete</EditorialStatus>
    <LastModifiedDateTime xmlns="4eb71313-1cf6-4961-b6ce-0c29fc5284b9" xsi:nil="true"/>
    <ScenarioTagsTaxHTField0 xmlns="4eb71313-1cf6-4961-b6ce-0c29fc5284b9">
      <Terms xmlns="http://schemas.microsoft.com/office/infopath/2007/PartnerControls"/>
    </ScenarioTagsTaxHTField0>
    <OriginalRelease xmlns="4eb71313-1cf6-4961-b6ce-0c29fc5284b9">15</OriginalRelease>
    <TPLaunchHelpLinkType xmlns="4eb71313-1cf6-4961-b6ce-0c29fc5284b9">Template</TPLaunchHelpLinkType>
    <LocalizationTagsTaxHTField0 xmlns="4eb71313-1cf6-4961-b6ce-0c29fc5284b9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6A11E425-A0A1-4CB0-9502-24FEA721306D}"/>
</file>

<file path=customXml/itemProps2.xml><?xml version="1.0" encoding="utf-8"?>
<ds:datastoreItem xmlns:ds="http://schemas.openxmlformats.org/officeDocument/2006/customXml" ds:itemID="{77598D4A-D0F0-4F55-AA5A-3887E8BF1D1C}"/>
</file>

<file path=customXml/itemProps3.xml><?xml version="1.0" encoding="utf-8"?>
<ds:datastoreItem xmlns:ds="http://schemas.openxmlformats.org/officeDocument/2006/customXml" ds:itemID="{255785D4-ED40-4725-BB58-C6664DAC67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výdajů</vt:lpstr>
      <vt:lpstr>'Rozpočet výdajů'!Názvy_tisku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Server Adminstrator</cp:lastModifiedBy>
  <dcterms:created xsi:type="dcterms:W3CDTF">2012-08-27T22:22:27Z</dcterms:created>
  <dcterms:modified xsi:type="dcterms:W3CDTF">2013-01-07T11:53:44Z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0x010100AC6DD24B17643A43B5911557F59D23340400899CD97D2199F748BA22A48D93649A64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