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27_Accessibility_Q4_B4\04_PreDTP_Done\bg-BG\"/>
    </mc:Choice>
  </mc:AlternateContent>
  <bookViews>
    <workbookView xWindow="0" yWindow="0" windowWidth="28800" windowHeight="13635"/>
  </bookViews>
  <sheets>
    <sheet name="Седмичен график на задачите" sheetId="1" r:id="rId1"/>
    <sheet name="Списък със задачи" sheetId="2" r:id="rId2"/>
  </sheets>
  <definedNames>
    <definedName name="_xlnm.Print_Titles" localSheetId="0">'Седмичен график на задачите'!$4:$5</definedName>
    <definedName name="_xlnm.Print_Titles" localSheetId="1">'Списък със задачи'!$3:$3</definedName>
    <definedName name="Заглавие1">ГрафикHаЗадачите[[#All],[Колона1]]</definedName>
    <definedName name="ЗаглавиеКолона2">СписъкСъсЗадачи[[#Headers],[Дата]]</definedName>
    <definedName name="НачалнаДата">'Седмичен график на задачите'!$I$3</definedName>
    <definedName name="ПолеКой">СписъкСъсЗадачи[Предмет]</definedName>
    <definedName name="Предмети">ГрафикHаЗадачите[[#All],[Колона1]]</definedName>
    <definedName name="РегионЗаглавенРед1..I3">'Седмичен график на задачите'!$H$3</definedName>
  </definedNames>
  <calcPr calcId="152511"/>
</workbook>
</file>

<file path=xl/calcChain.xml><?xml version="1.0" encoding="utf-8"?>
<calcChain xmlns="http://schemas.openxmlformats.org/spreadsheetml/2006/main">
  <c r="B9" i="2" l="1"/>
  <c r="E9" i="2" s="1"/>
  <c r="B10" i="2"/>
  <c r="E10" i="2" s="1"/>
  <c r="B11" i="2"/>
  <c r="E11" i="2" s="1"/>
  <c r="B5" i="2" l="1"/>
  <c r="E5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C5" i="1" l="1"/>
  <c r="I4" i="1"/>
  <c r="G4" i="1"/>
  <c r="E4" i="1"/>
  <c r="C4" i="1"/>
  <c r="B5" i="1"/>
  <c r="H4" i="1"/>
  <c r="F4" i="1"/>
  <c r="D4" i="1"/>
  <c r="C7" i="1" l="1"/>
  <c r="C9" i="1"/>
  <c r="C11" i="1"/>
  <c r="C8" i="1"/>
  <c r="C10" i="1"/>
  <c r="C6" i="1"/>
  <c r="D5" i="1"/>
  <c r="D7" i="1" l="1"/>
  <c r="D9" i="1"/>
  <c r="D11" i="1"/>
  <c r="D8" i="1"/>
  <c r="D10" i="1"/>
  <c r="D6" i="1"/>
  <c r="E5" i="1"/>
  <c r="E7" i="1" l="1"/>
  <c r="E9" i="1"/>
  <c r="E11" i="1"/>
  <c r="E8" i="1"/>
  <c r="E10" i="1"/>
  <c r="E6" i="1"/>
  <c r="F5" i="1"/>
  <c r="F7" i="1" l="1"/>
  <c r="F9" i="1"/>
  <c r="F11" i="1"/>
  <c r="F8" i="1"/>
  <c r="F10" i="1"/>
  <c r="F6" i="1"/>
  <c r="G5" i="1"/>
  <c r="G7" i="1" l="1"/>
  <c r="G9" i="1"/>
  <c r="G11" i="1"/>
  <c r="G8" i="1"/>
  <c r="G10" i="1"/>
  <c r="G6" i="1"/>
  <c r="H5" i="1"/>
  <c r="H7" i="1" l="1"/>
  <c r="H9" i="1"/>
  <c r="H11" i="1"/>
  <c r="H8" i="1"/>
  <c r="H10" i="1"/>
  <c r="H6" i="1"/>
  <c r="I5" i="1"/>
  <c r="I8" i="1" l="1"/>
  <c r="I10" i="1"/>
  <c r="I7" i="1"/>
  <c r="I9" i="1"/>
  <c r="I11" i="1"/>
  <c r="I6" i="1"/>
</calcChain>
</file>

<file path=xl/sharedStrings.xml><?xml version="1.0" encoding="utf-8"?>
<sst xmlns="http://schemas.openxmlformats.org/spreadsheetml/2006/main" count="35" uniqueCount="26">
  <si>
    <t>Към "Списък със задачи"</t>
  </si>
  <si>
    <t>СЕДМИЧЕН</t>
  </si>
  <si>
    <t>ГРАФИК НА ЗАДАЧИТЕ</t>
  </si>
  <si>
    <t>Зима</t>
  </si>
  <si>
    <t>ТЕХН 101</t>
  </si>
  <si>
    <t>ИЗК 101</t>
  </si>
  <si>
    <t>МАТ 101</t>
  </si>
  <si>
    <t>ЛИТ 101</t>
  </si>
  <si>
    <t>ИСТ 101</t>
  </si>
  <si>
    <t>ДРУГИ</t>
  </si>
  <si>
    <t xml:space="preserve"> Начална дата на графика:</t>
  </si>
  <si>
    <t>Към "Седмичен график на задачите"</t>
  </si>
  <si>
    <t>СПИСЪК СЪС ЗАДАЧИ</t>
  </si>
  <si>
    <t>Дата</t>
  </si>
  <si>
    <t>Предмет</t>
  </si>
  <si>
    <t>Задача</t>
  </si>
  <si>
    <t>Стр. 90 и прегледайте глава 5 за тест в петък</t>
  </si>
  <si>
    <t>Работен лист 56 (само нечетните) и учене за тест в четвъртък</t>
  </si>
  <si>
    <t>Подготовка за упражнение</t>
  </si>
  <si>
    <t>Тест на глава 5 – 8</t>
  </si>
  <si>
    <t>Страници 78 – 88 и план на глава 4</t>
  </si>
  <si>
    <t>Учене за тест</t>
  </si>
  <si>
    <t>Чиста стая за инспектиране</t>
  </si>
  <si>
    <t>Поръчка на пица за групата за обучение</t>
  </si>
  <si>
    <t>План на есето</t>
  </si>
  <si>
    <t>Съгласуване на данни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</si>
</sst>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3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2" borderId="0" xfId="1">
      <alignment horizontal="left" vertical="center"/>
    </xf>
    <xf numFmtId="0" fontId="2" fillId="0" borderId="0" xfId="6">
      <alignment horizontal="left" vertical="center" indent="1"/>
    </xf>
    <xf numFmtId="0" fontId="4" fillId="0" borderId="0" xfId="2">
      <alignment vertical="center"/>
    </xf>
    <xf numFmtId="0" fontId="8" fillId="0" borderId="0" xfId="5">
      <alignment horizontal="right" vertical="center" indent="1"/>
    </xf>
    <xf numFmtId="0" fontId="10" fillId="2" borderId="3" xfId="17">
      <alignment horizontal="left" vertical="top" indent="1"/>
    </xf>
    <xf numFmtId="0" fontId="6" fillId="2" borderId="5" xfId="3">
      <alignment horizontal="left" vertical="center" indent="1"/>
    </xf>
    <xf numFmtId="0" fontId="0" fillId="0" borderId="0" xfId="0" applyFont="1" applyFill="1" applyBorder="1" applyAlignment="1">
      <alignment vertical="center"/>
    </xf>
    <xf numFmtId="14" fontId="5" fillId="2" borderId="4" xfId="4" applyNumberFormat="1">
      <alignment horizontal="left" vertical="top" indent="1"/>
    </xf>
    <xf numFmtId="14" fontId="9" fillId="0" borderId="1" xfId="16" applyNumberFormat="1">
      <alignment horizontal="center" vertical="center"/>
    </xf>
    <xf numFmtId="14" fontId="0" fillId="0" borderId="0" xfId="15" applyFont="1">
      <alignment horizontal="center" vertical="center"/>
    </xf>
    <xf numFmtId="0" fontId="0" fillId="0" borderId="0" xfId="0" applyAlignment="1">
      <alignment horizontal="left" vertical="center" wrapText="1" indent="1"/>
    </xf>
  </cellXfs>
  <cellStyles count="18">
    <cellStyle name="20% - Accent1" xfId="14" builtinId="30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Followed Hyperlink" xfId="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customBuiltin="1"/>
    <cellStyle name="Normal" xfId="0" builtinId="0" customBuiltin="1"/>
    <cellStyle name="Note" xfId="13" builtinId="10" customBuiltin="1"/>
    <cellStyle name="Percent" xfId="12" builtinId="5" customBuiltin="1"/>
    <cellStyle name="Title" xfId="1" builtinId="15" customBuiltin="1"/>
    <cellStyle name="Година" xfId="17"/>
    <cellStyle name="Дата" xfId="15"/>
    <cellStyle name="Начална дата" xfId="16"/>
  </cellStyles>
  <dxfs count="8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numFmt numFmtId="0" formatCode="General"/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Списък със седмични задачи" defaultPivotStyle="PivotStyleLight16">
    <tableStyle name="Списък със седмични задачи" pivot="0" count="5">
      <tableStyleElement type="wholeTable" dxfId="7"/>
      <tableStyleElement type="headerRow" dxfId="6"/>
      <tableStyleElement type="firstColumn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ГрафикHаЗадачите" displayName="ГрафикHаЗадачите" ref="B6:I11" headerRowCount="0" totalsRowShown="0">
  <tableColumns count="8">
    <tableColumn id="1" name="Колона1"/>
    <tableColumn id="2" name="Колона2" dataDxfId="2">
      <calculatedColumnFormula>IFERROR(INDEX(СписъкСъсЗадачи[],MATCH(C$5&amp;$B6,СписъкСъсЗадачи[Съгласуване на данни],0),3),"")</calculatedColumnFormula>
    </tableColumn>
    <tableColumn id="3" name="Колона3">
      <calculatedColumnFormula>IFERROR(INDEX(СписъкСъсЗадачи[],MATCH(D$5&amp;$B6,СписъкСъсЗадачи[Съгласуване на данни],0),3),"")</calculatedColumnFormula>
    </tableColumn>
    <tableColumn id="4" name="Колона4">
      <calculatedColumnFormula>IFERROR(INDEX(СписъкСъсЗадачи[],MATCH(E$5&amp;$B6,СписъкСъсЗадачи[Съгласуване на данни],0),3),"")</calculatedColumnFormula>
    </tableColumn>
    <tableColumn id="5" name="Колона5">
      <calculatedColumnFormula>IFERROR(INDEX(СписъкСъсЗадачи[],MATCH(F$5&amp;$B6,СписъкСъсЗадачи[Съгласуване на данни],0),3),"")</calculatedColumnFormula>
    </tableColumn>
    <tableColumn id="6" name="Колона6">
      <calculatedColumnFormula>IFERROR(INDEX(СписъкСъсЗадачи[],MATCH(G$5&amp;$B6,СписъкСъсЗадачи[Съгласуване на данни],0),3),"")</calculatedColumnFormula>
    </tableColumn>
    <tableColumn id="7" name="Колона7">
      <calculatedColumnFormula>IFERROR(INDEX(СписъкСъсЗадачи[],MATCH(H$5&amp;$B6,СписъкСъсЗадачи[Съгласуване на данни],0),3),"")</calculatedColumnFormula>
    </tableColumn>
    <tableColumn id="8" name="Колона8">
      <calculatedColumnFormula>IFERROR(INDEX(СписъкСъсЗадачи[],MATCH(I$5&amp;$B6,СписъкСъсЗадачи[Съгласуване на данни],0),3),"")</calculatedColumnFormula>
    </tableColumn>
  </tableColumns>
  <tableStyleInfo name="Списък със седмични 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заглавията на предмети в първата колона на тази таблица, и другите колони автоматично се актуализират от задачите, въведени в работния лист &quot;Списък със задачи&quot;"/>
    </ext>
  </extLst>
</table>
</file>

<file path=xl/tables/table2.xml><?xml version="1.0" encoding="utf-8"?>
<table xmlns="http://schemas.openxmlformats.org/spreadsheetml/2006/main" id="1" name="СписъкСъсЗадачи" displayName="СписъкСъсЗадачи" ref="B3:E12" totalsRowShown="0">
  <autoFilter ref="B3:E12"/>
  <sortState ref="B5:E13">
    <sortCondition ref="B4:B13"/>
  </sortState>
  <tableColumns count="4">
    <tableColumn id="1" name="Дата" dataCellStyle="Дата"/>
    <tableColumn id="3" name="Предмет" dataDxfId="1"/>
    <tableColumn id="4" name="Задача" dataDxfId="0"/>
    <tableColumn id="2" name="Съгласуване на данни">
      <calculatedColumnFormula>СписъкСъсЗадачи[[#This Row],[Дата]]&amp;СписъкСъсЗадачи[[#This Row],[Предмет]]</calculatedColumnFormula>
    </tableColumn>
  </tableColumns>
  <tableStyleInfo name="Списък със седмични задачи" showFirstColumn="0" showLastColumn="0" showRowStripes="0" showColumnStripes="0"/>
  <extLst>
    <ext xmlns:x14="http://schemas.microsoft.com/office/spreadsheetml/2009/9/main" uri="{504A1905-F514-4f6f-8877-14C23A59335A}">
      <x14:table altTextSummary="Въведете дата, предмет и задача. Използвайте филтрите на таблицата, за да намирате конкретни записи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RowHeight="60" customHeight="1" x14ac:dyDescent="0.25"/>
  <cols>
    <col min="1" max="1" width="2.7109375" style="1" customWidth="1"/>
    <col min="2" max="9" width="33.28515625" style="1" customWidth="1"/>
    <col min="10" max="10" width="2.7109375" style="1" customWidth="1"/>
    <col min="11" max="16384" width="9.140625" style="1"/>
  </cols>
  <sheetData>
    <row r="1" spans="2:9" ht="30" customHeight="1" x14ac:dyDescent="0.25">
      <c r="B1" s="3" t="s">
        <v>0</v>
      </c>
    </row>
    <row r="2" spans="2:9" ht="50.1" customHeight="1" thickBot="1" x14ac:dyDescent="0.3">
      <c r="B2" s="2" t="s">
        <v>1</v>
      </c>
    </row>
    <row r="3" spans="2:9" ht="50.1" customHeight="1" thickBot="1" x14ac:dyDescent="0.3">
      <c r="B3" s="4" t="s">
        <v>2</v>
      </c>
      <c r="H3" s="5" t="s">
        <v>10</v>
      </c>
      <c r="I3" s="10">
        <f ca="1">TODAY()</f>
        <v>42872</v>
      </c>
    </row>
    <row r="4" spans="2:9" ht="30" customHeight="1" x14ac:dyDescent="0.25">
      <c r="B4" s="7" t="s">
        <v>3</v>
      </c>
      <c r="C4" s="7" t="str">
        <f ca="1">TEXT(WEEKDAY(НачалнаДата),"aaaa")</f>
        <v>Wednesday</v>
      </c>
      <c r="D4" s="7" t="str">
        <f ca="1">TEXT(WEEKDAY(НачалнаДата)+1,"aaaa")</f>
        <v>Thursday</v>
      </c>
      <c r="E4" s="7" t="str">
        <f ca="1">TEXT(WEEKDAY(НачалнаДата)+2,"aaaa")</f>
        <v>Friday</v>
      </c>
      <c r="F4" s="7" t="str">
        <f ca="1">TEXT(WEEKDAY(НачалнаДата)+3,"aaaa")</f>
        <v>Saturday</v>
      </c>
      <c r="G4" s="7" t="str">
        <f ca="1">TEXT(WEEKDAY(НачалнаДата)+4,"aaaa")</f>
        <v>Sunday</v>
      </c>
      <c r="H4" s="7" t="str">
        <f ca="1">TEXT(WEEKDAY(НачалнаДата)+5,"aaaa")</f>
        <v>Monday</v>
      </c>
      <c r="I4" s="7" t="str">
        <f ca="1">TEXT(WEEKDAY(НачалнаДата)+6,"aaaa")</f>
        <v>Tuesday</v>
      </c>
    </row>
    <row r="5" spans="2:9" ht="30" customHeight="1" x14ac:dyDescent="0.25">
      <c r="B5" s="6">
        <f ca="1">YEAR(НачалнаДата)</f>
        <v>2017</v>
      </c>
      <c r="C5" s="9">
        <f ca="1">НачалнаДата</f>
        <v>42872</v>
      </c>
      <c r="D5" s="9">
        <f ca="1">C5+1</f>
        <v>42873</v>
      </c>
      <c r="E5" s="9">
        <f t="shared" ref="E5:I5" ca="1" si="0">D5+1</f>
        <v>42874</v>
      </c>
      <c r="F5" s="9">
        <f t="shared" ca="1" si="0"/>
        <v>42875</v>
      </c>
      <c r="G5" s="9">
        <f t="shared" ca="1" si="0"/>
        <v>42876</v>
      </c>
      <c r="H5" s="9">
        <f t="shared" ca="1" si="0"/>
        <v>42877</v>
      </c>
      <c r="I5" s="9">
        <f t="shared" ca="1" si="0"/>
        <v>42878</v>
      </c>
    </row>
    <row r="6" spans="2:9" ht="60" customHeight="1" x14ac:dyDescent="0.25">
      <c r="B6" s="1" t="s">
        <v>4</v>
      </c>
      <c r="C6" s="1" t="str">
        <f ca="1">IFERROR(INDEX(СписъкСъсЗадачи[],MATCH(C$5&amp;$B6,СписъкСъсЗадачи[Съгласуване на данни],0),3),"")</f>
        <v/>
      </c>
      <c r="D6" s="1" t="str">
        <f ca="1">IFERROR(INDEX(СписъкСъсЗадачи[],MATCH(D$5&amp;$B6,СписъкСъсЗадачи[Съгласуване на данни],0),3),"")</f>
        <v/>
      </c>
      <c r="E6" s="1" t="str">
        <f ca="1">IFERROR(INDEX(СписъкСъсЗадачи[],MATCH(E$5&amp;$B6,СписъкСъсЗадачи[Съгласуване на данни],0),3),"")</f>
        <v/>
      </c>
      <c r="F6" s="1" t="str">
        <f ca="1">IFERROR(INDEX(СписъкСъсЗадачи[],MATCH(F$5&amp;$B6,СписъкСъсЗадачи[Съгласуване на данни],0),3),"")</f>
        <v/>
      </c>
      <c r="G6" s="1" t="str">
        <f ca="1">IFERROR(INDEX(СписъкСъсЗадачи[],MATCH(G$5&amp;$B6,СписъкСъсЗадачи[Съгласуване на данни],0),3),"")</f>
        <v/>
      </c>
      <c r="H6" s="1" t="str">
        <f ca="1">IFERROR(INDEX(СписъкСъсЗадачи[],MATCH(H$5&amp;$B6,СписъкСъсЗадачи[Съгласуване на данни],0),3),"")</f>
        <v/>
      </c>
      <c r="I6" s="1" t="str">
        <f ca="1">IFERROR(INDEX(СписъкСъсЗадачи[],MATCH(I$5&amp;$B6,СписъкСъсЗадачи[Съгласуване на данни],0),3),"")</f>
        <v>План на есето</v>
      </c>
    </row>
    <row r="7" spans="2:9" ht="60" customHeight="1" x14ac:dyDescent="0.25">
      <c r="B7" s="1" t="s">
        <v>5</v>
      </c>
      <c r="C7" s="1" t="str">
        <f ca="1">IFERROR(INDEX(СписъкСъсЗадачи[],MATCH(C$5&amp;$B7,СписъкСъсЗадачи[Съгласуване на данни],0),3),"")</f>
        <v/>
      </c>
      <c r="D7" s="1" t="str">
        <f ca="1">IFERROR(INDEX(СписъкСъсЗадачи[],MATCH(D$5&amp;$B7,СписъкСъсЗадачи[Съгласуване на данни],0),3),"")</f>
        <v/>
      </c>
      <c r="E7" s="1" t="str">
        <f ca="1">IFERROR(INDEX(СписъкСъсЗадачи[],MATCH(E$5&amp;$B7,СписъкСъсЗадачи[Съгласуване на данни],0),3),"")</f>
        <v>Подготовка за упражнение</v>
      </c>
      <c r="F7" s="1" t="str">
        <f ca="1">IFERROR(INDEX(СписъкСъсЗадачи[],MATCH(F$5&amp;$B7,СписъкСъсЗадачи[Съгласуване на данни],0),3),"")</f>
        <v/>
      </c>
      <c r="G7" s="1" t="str">
        <f ca="1">IFERROR(INDEX(СписъкСъсЗадачи[],MATCH(G$5&amp;$B7,СписъкСъсЗадачи[Съгласуване на данни],0),3),"")</f>
        <v/>
      </c>
      <c r="H7" s="1" t="str">
        <f ca="1">IFERROR(INDEX(СписъкСъсЗадачи[],MATCH(H$5&amp;$B7,СписъкСъсЗадачи[Съгласуване на данни],0),3),"")</f>
        <v/>
      </c>
      <c r="I7" s="1" t="str">
        <f ca="1">IFERROR(INDEX(СписъкСъсЗадачи[],MATCH(I$5&amp;$B7,СписъкСъсЗадачи[Съгласуване на данни],0),3),"")</f>
        <v/>
      </c>
    </row>
    <row r="8" spans="2:9" ht="60" customHeight="1" x14ac:dyDescent="0.25">
      <c r="B8" s="1" t="s">
        <v>6</v>
      </c>
      <c r="C8" s="1" t="str">
        <f ca="1">IFERROR(INDEX(СписъкСъсЗадачи[],MATCH(C$5&amp;$B8,СписъкСъсЗадачи[Съгласуване на данни],0),3),"")</f>
        <v/>
      </c>
      <c r="D8" s="1" t="str">
        <f ca="1">IFERROR(INDEX(СписъкСъсЗадачи[],MATCH(D$5&amp;$B8,СписъкСъсЗадачи[Съгласуване на данни],0),3),"")</f>
        <v>Работен лист 56 (само нечетните) и учене за тест в четвъртък</v>
      </c>
      <c r="E8" s="1" t="str">
        <f ca="1">IFERROR(INDEX(СписъкСъсЗадачи[],MATCH(E$5&amp;$B8,СписъкСъсЗадачи[Съгласуване на данни],0),3),"")</f>
        <v/>
      </c>
      <c r="F8" s="1" t="str">
        <f ca="1">IFERROR(INDEX(СписъкСъсЗадачи[],MATCH(F$5&amp;$B8,СписъкСъсЗадачи[Съгласуване на данни],0),3),"")</f>
        <v/>
      </c>
      <c r="G8" s="1" t="str">
        <f ca="1">IFERROR(INDEX(СписъкСъсЗадачи[],MATCH(G$5&amp;$B8,СписъкСъсЗадачи[Съгласуване на данни],0),3),"")</f>
        <v/>
      </c>
      <c r="H8" s="1" t="str">
        <f ca="1">IFERROR(INDEX(СписъкСъсЗадачи[],MATCH(H$5&amp;$B8,СписъкСъсЗадачи[Съгласуване на данни],0),3),"")</f>
        <v/>
      </c>
      <c r="I8" s="1" t="str">
        <f ca="1">IFERROR(INDEX(СписъкСъсЗадачи[],MATCH(I$5&amp;$B8,СписъкСъсЗадачи[Съгласуване на данни],0),3),"")</f>
        <v/>
      </c>
    </row>
    <row r="9" spans="2:9" ht="60" customHeight="1" x14ac:dyDescent="0.25">
      <c r="B9" s="1" t="s">
        <v>7</v>
      </c>
      <c r="C9" s="1" t="str">
        <f ca="1">IFERROR(INDEX(СписъкСъсЗадачи[],MATCH(C$5&amp;$B9,СписъкСъсЗадачи[Съгласуване на данни],0),3),"")</f>
        <v/>
      </c>
      <c r="D9" s="1" t="str">
        <f ca="1">IFERROR(INDEX(СписъкСъсЗадачи[],MATCH(D$5&amp;$B9,СписъкСъсЗадачи[Съгласуване на данни],0),3),"")</f>
        <v/>
      </c>
      <c r="E9" s="1" t="str">
        <f ca="1">IFERROR(INDEX(СписъкСъсЗадачи[],MATCH(E$5&amp;$B9,СписъкСъсЗадачи[Съгласуване на данни],0),3),"")</f>
        <v/>
      </c>
      <c r="F9" s="1" t="str">
        <f ca="1">IFERROR(INDEX(СписъкСъсЗадачи[],MATCH(F$5&amp;$B9,СписъкСъсЗадачи[Съгласуване на данни],0),3),"")</f>
        <v/>
      </c>
      <c r="G9" s="1" t="str">
        <f ca="1">IFERROR(INDEX(СписъкСъсЗадачи[],MATCH(G$5&amp;$B9,СписъкСъсЗадачи[Съгласуване на данни],0),3),"")</f>
        <v>Страници 78 – 88 и план на глава 4</v>
      </c>
      <c r="H9" s="1" t="str">
        <f ca="1">IFERROR(INDEX(СписъкСъсЗадачи[],MATCH(H$5&amp;$B9,СписъкСъсЗадачи[Съгласуване на данни],0),3),"")</f>
        <v/>
      </c>
      <c r="I9" s="1" t="str">
        <f ca="1">IFERROR(INDEX(СписъкСъсЗадачи[],MATCH(I$5&amp;$B9,СписъкСъсЗадачи[Съгласуване на данни],0),3),"")</f>
        <v/>
      </c>
    </row>
    <row r="10" spans="2:9" ht="60" customHeight="1" x14ac:dyDescent="0.25">
      <c r="B10" s="1" t="s">
        <v>8</v>
      </c>
      <c r="C10" s="1" t="str">
        <f ca="1">IFERROR(INDEX(СписъкСъсЗадачи[],MATCH(C$5&amp;$B10,СписъкСъсЗадачи[Съгласуване на данни],0),3),"")</f>
        <v>Стр. 90 и прегледайте глава 5 за тест в петък</v>
      </c>
      <c r="D10" s="1" t="str">
        <f ca="1">IFERROR(INDEX(СписъкСъсЗадачи[],MATCH(D$5&amp;$B10,СписъкСъсЗадачи[Съгласуване на данни],0),3),"")</f>
        <v/>
      </c>
      <c r="E10" s="1" t="str">
        <f ca="1">IFERROR(INDEX(СписъкСъсЗадачи[],MATCH(E$5&amp;$B10,СписъкСъсЗадачи[Съгласуване на данни],0),3),"")</f>
        <v/>
      </c>
      <c r="F10" s="1" t="str">
        <f ca="1">IFERROR(INDEX(СписъкСъсЗадачи[],MATCH(F$5&amp;$B10,СписъкСъсЗадачи[Съгласуване на данни],0),3),"")</f>
        <v>Тест на глава 5 – 8</v>
      </c>
      <c r="G10" s="1" t="str">
        <f ca="1">IFERROR(INDEX(СписъкСъсЗадачи[],MATCH(G$5&amp;$B10,СписъкСъсЗадачи[Съгласуване на данни],0),3),"")</f>
        <v>Учене за тест</v>
      </c>
      <c r="H10" s="1" t="str">
        <f ca="1">IFERROR(INDEX(СписъкСъсЗадачи[],MATCH(H$5&amp;$B10,СписъкСъсЗадачи[Съгласуване на данни],0),3),"")</f>
        <v/>
      </c>
      <c r="I10" s="1" t="str">
        <f ca="1">IFERROR(INDEX(СписъкСъсЗадачи[],MATCH(I$5&amp;$B10,СписъкСъсЗадачи[Съгласуване на данни],0),3),"")</f>
        <v/>
      </c>
    </row>
    <row r="11" spans="2:9" ht="60" customHeight="1" x14ac:dyDescent="0.25">
      <c r="B11" s="1" t="s">
        <v>9</v>
      </c>
      <c r="C11" s="1" t="str">
        <f ca="1">IFERROR(INDEX(СписъкСъсЗадачи[],MATCH(C$5&amp;$B11,СписъкСъсЗадачи[Съгласуване на данни],0),3),"")</f>
        <v/>
      </c>
      <c r="D11" s="1" t="str">
        <f ca="1">IFERROR(INDEX(СписъкСъсЗадачи[],MATCH(D$5&amp;$B11,СписъкСъсЗадачи[Съгласуване на данни],0),3),"")</f>
        <v/>
      </c>
      <c r="E11" s="1" t="str">
        <f ca="1">IFERROR(INDEX(СписъкСъсЗадачи[],MATCH(E$5&amp;$B11,СписъкСъсЗадачи[Съгласуване на данни],0),3),"")</f>
        <v/>
      </c>
      <c r="F11" s="1" t="str">
        <f ca="1">IFERROR(INDEX(СписъкСъсЗадачи[],MATCH(F$5&amp;$B11,СписъкСъсЗадачи[Съгласуване на данни],0),3),"")</f>
        <v/>
      </c>
      <c r="G11" s="1" t="str">
        <f ca="1">IFERROR(INDEX(СписъкСъсЗадачи[],MATCH(G$5&amp;$B11,СписъкСъсЗадачи[Съгласуване на данни],0),3),"")</f>
        <v/>
      </c>
      <c r="H11" s="1" t="str">
        <f ca="1">IFERROR(INDEX(СписъкСъсЗадачи[],MATCH(H$5&amp;$B11,СписъкСъсЗадачи[Съгласуване на данни],0),3),"")</f>
        <v>Чиста стая за инспектиране</v>
      </c>
      <c r="I11" s="1" t="str">
        <f ca="1">IFERROR(INDEX(СписъкСъсЗадачи[],MATCH(I$5&amp;$B11,СписъкСъсЗадачи[Съгласуване на данни],0),3),"")</f>
        <v/>
      </c>
    </row>
  </sheetData>
  <dataValidations count="10">
    <dataValidation allowBlank="1" showInputMessage="1" showErrorMessage="1" prompt="Проследявайте седмичните задачи в този работен лист &quot;Седмичен график на задачите&quot;. Добавяйте задачи в работния лист &quot;Списък със задачи&quot;, за да се актуализира автоматично графикът. Изберете клетка B1, за да достигнете до работния лист &quot;Списък със задачи&quot;" sqref="A1"/>
    <dataValidation allowBlank="1" showInputMessage="1" showErrorMessage="1" prompt="Връзка за навигация към работния лист &quot;Списък със задачи&quot;" sqref="B1"/>
    <dataValidation allowBlank="1" showInputMessage="1" showErrorMessage="1" prompt="Заглавието на работния лист е в клетки B2 и B3. Въведете началната дата на графика в клетка I3" sqref="B2"/>
    <dataValidation allowBlank="1" showInputMessage="1" showErrorMessage="1" prompt="Въведете началната дата на графика в клетка I3 вдясно" sqref="H3"/>
    <dataValidation allowBlank="1" showInputMessage="1" showErrorMessage="1" prompt="Въведете началната дата на графика в тази клетка Таблицата &quot;График на задачите&quot; автоматично ще се актуализира за седмицата, започваща от тази дата" sqref="I3"/>
    <dataValidation allowBlank="1" showInputMessage="1" showErrorMessage="1" prompt="Започнете годината с дати от клетка I3. Въведете заглавията на предмети в тази колона под това заглавие. Съответните задачи автоматично се актуализират от работния лист &quot;Списък със задачи&quot;" sqref="B5"/>
    <dataValidation allowBlank="1" showInputMessage="1" showErrorMessage="1" prompt="Задачите за предметите, въведени в колоната вляво, се актуализират автоматично в клетки от C6 до I11 въз основа на записи в работния лист &quot;Списък със задачи&quot;" sqref="C6"/>
    <dataValidation allowBlank="1" showInputMessage="1" showErrorMessage="1" prompt="Въведете име на категория за този график за задачите в тази клетка" sqref="B4"/>
    <dataValidation allowBlank="1" showInputMessage="1" showErrorMessage="1" prompt="Клетките от C4 до I4 съдържа дните от седмицата. Началният ден от седмицата в тази клетка се актуализира автоматично според &quot;Начален час на графика&quot;. За да промените този ден от седмицата, въведете нова дата в клетка I3" sqref="C4"/>
    <dataValidation allowBlank="1" showInputMessage="1" showErrorMessage="1" prompt="Клетки C5 до I5 съдържат възходящите дати, представящи всеки ден от седмицата, започвайки от началната дата, въведена в I3" sqref="C5"/>
  </dataValidations>
  <hyperlinks>
    <hyperlink ref="B1" location="'Списък със задачи'!A1" tooltip="Изберете, за да видите работния лист &quot;Списък със задачи&quot;" display="Към &quot;Списък със задачи&quot;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25"/>
  <cols>
    <col min="1" max="1" width="2.7109375" customWidth="1"/>
    <col min="2" max="3" width="36.7109375" customWidth="1"/>
    <col min="4" max="4" width="60.7109375" customWidth="1"/>
    <col min="5" max="5" width="32.42578125" hidden="1" customWidth="1"/>
    <col min="6" max="6" width="2.7109375" customWidth="1"/>
  </cols>
  <sheetData>
    <row r="1" spans="2:5" ht="30" customHeight="1" x14ac:dyDescent="0.25">
      <c r="B1" s="3" t="s">
        <v>11</v>
      </c>
    </row>
    <row r="2" spans="2:5" ht="50.1" customHeight="1" x14ac:dyDescent="0.25">
      <c r="B2" s="4" t="s">
        <v>12</v>
      </c>
    </row>
    <row r="3" spans="2:5" ht="30" customHeight="1" x14ac:dyDescent="0.25">
      <c r="B3" s="7" t="s">
        <v>13</v>
      </c>
      <c r="C3" s="7" t="s">
        <v>14</v>
      </c>
      <c r="D3" s="7" t="s">
        <v>15</v>
      </c>
      <c r="E3" s="7" t="s">
        <v>25</v>
      </c>
    </row>
    <row r="4" spans="2:5" ht="30" customHeight="1" x14ac:dyDescent="0.25">
      <c r="B4" s="11">
        <f ca="1">TODAY()</f>
        <v>42872</v>
      </c>
      <c r="C4" s="12" t="s">
        <v>8</v>
      </c>
      <c r="D4" s="12" t="s">
        <v>16</v>
      </c>
      <c r="E4" s="8" t="str">
        <f ca="1">СписъкСъсЗадачи[[#This Row],[Дата]]&amp;СписъкСъсЗадачи[[#This Row],[Предмет]]</f>
        <v>42872ИСТ 101</v>
      </c>
    </row>
    <row r="5" spans="2:5" ht="30" customHeight="1" x14ac:dyDescent="0.25">
      <c r="B5" s="11">
        <f ca="1">TODAY()+1</f>
        <v>42873</v>
      </c>
      <c r="C5" s="12" t="s">
        <v>6</v>
      </c>
      <c r="D5" s="12" t="s">
        <v>17</v>
      </c>
      <c r="E5" s="8" t="str">
        <f ca="1">СписъкСъсЗадачи[[#This Row],[Дата]]&amp;СписъкСъсЗадачи[[#This Row],[Предмет]]</f>
        <v>42873МАТ 101</v>
      </c>
    </row>
    <row r="6" spans="2:5" ht="30" customHeight="1" x14ac:dyDescent="0.25">
      <c r="B6" s="11">
        <f ca="1">TODAY()+2</f>
        <v>42874</v>
      </c>
      <c r="C6" s="12" t="s">
        <v>5</v>
      </c>
      <c r="D6" s="12" t="s">
        <v>18</v>
      </c>
      <c r="E6" s="8" t="str">
        <f ca="1">СписъкСъсЗадачи[[#This Row],[Дата]]&amp;СписъкСъсЗадачи[[#This Row],[Предмет]]</f>
        <v>42874ИЗК 101</v>
      </c>
    </row>
    <row r="7" spans="2:5" ht="30" customHeight="1" x14ac:dyDescent="0.25">
      <c r="B7" s="11">
        <f ca="1">TODAY()+3</f>
        <v>42875</v>
      </c>
      <c r="C7" s="12" t="s">
        <v>8</v>
      </c>
      <c r="D7" s="12" t="s">
        <v>19</v>
      </c>
      <c r="E7" s="8" t="str">
        <f ca="1">СписъкСъсЗадачи[[#This Row],[Дата]]&amp;СписъкСъсЗадачи[[#This Row],[Предмет]]</f>
        <v>42875ИСТ 101</v>
      </c>
    </row>
    <row r="8" spans="2:5" ht="30" customHeight="1" x14ac:dyDescent="0.25">
      <c r="B8" s="11">
        <f ca="1">TODAY()+4</f>
        <v>42876</v>
      </c>
      <c r="C8" s="12" t="s">
        <v>7</v>
      </c>
      <c r="D8" s="12" t="s">
        <v>20</v>
      </c>
      <c r="E8" s="8" t="str">
        <f ca="1">СписъкСъсЗадачи[[#This Row],[Дата]]&amp;СписъкСъсЗадачи[[#This Row],[Предмет]]</f>
        <v>42876ЛИТ 101</v>
      </c>
    </row>
    <row r="9" spans="2:5" ht="30" customHeight="1" x14ac:dyDescent="0.25">
      <c r="B9" s="11">
        <f ca="1">TODAY()+4</f>
        <v>42876</v>
      </c>
      <c r="C9" s="12" t="s">
        <v>8</v>
      </c>
      <c r="D9" s="12" t="s">
        <v>21</v>
      </c>
      <c r="E9" s="8" t="str">
        <f ca="1">СписъкСъсЗадачи[[#This Row],[Дата]]&amp;СписъкСъсЗадачи[[#This Row],[Предмет]]</f>
        <v>42876ИСТ 101</v>
      </c>
    </row>
    <row r="10" spans="2:5" ht="30" customHeight="1" x14ac:dyDescent="0.25">
      <c r="B10" s="11">
        <f ca="1">TODAY()+5</f>
        <v>42877</v>
      </c>
      <c r="C10" s="12" t="s">
        <v>9</v>
      </c>
      <c r="D10" s="12" t="s">
        <v>22</v>
      </c>
      <c r="E10" s="8" t="str">
        <f ca="1">СписъкСъсЗадачи[[#This Row],[Дата]]&amp;СписъкСъсЗадачи[[#This Row],[Предмет]]</f>
        <v>42877ДРУГИ</v>
      </c>
    </row>
    <row r="11" spans="2:5" ht="30" customHeight="1" x14ac:dyDescent="0.25">
      <c r="B11" s="11">
        <f ca="1">TODAY()+5</f>
        <v>42877</v>
      </c>
      <c r="C11" s="12" t="s">
        <v>9</v>
      </c>
      <c r="D11" s="12" t="s">
        <v>23</v>
      </c>
      <c r="E11" s="8" t="str">
        <f ca="1">СписъкСъсЗадачи[[#This Row],[Дата]]&amp;СписъкСъсЗадачи[[#This Row],[Предмет]]</f>
        <v>42877ДРУГИ</v>
      </c>
    </row>
    <row r="12" spans="2:5" ht="30" customHeight="1" x14ac:dyDescent="0.25">
      <c r="B12" s="11">
        <f ca="1">TODAY()+6</f>
        <v>42878</v>
      </c>
      <c r="C12" s="12" t="s">
        <v>4</v>
      </c>
      <c r="D12" s="12" t="s">
        <v>24</v>
      </c>
      <c r="E12" s="8" t="str">
        <f ca="1">СписъкСъсЗадачи[[#This Row],[Дата]]&amp;СписъкСъсЗадачи[[#This Row],[Предмет]]</f>
        <v>42878ТЕХН 101</v>
      </c>
    </row>
  </sheetData>
  <dataConsolidate/>
  <dataValidations count="7">
    <dataValidation allowBlank="1" showInputMessage="1" showErrorMessage="1" prompt="Създайте списък със задачи в този работен лист. Задачите ще се актуализират автоматично в таблицата &quot;График за задачите&quot;. Изберете B1 за връщане обратно в работния лист &quot;Седмичен график на задачите&quot;" sqref="A1"/>
    <dataValidation allowBlank="1" showInputMessage="1" showErrorMessage="1" prompt="Навигационна връзка към работния лист &quot;Седмичен график на задачите&quot;" sqref="B1"/>
    <dataValidation allowBlank="1" showInputMessage="1" showErrorMessage="1" prompt="Заглавието на работния лист е в тази клетка. Въведете подробните данни за задачата в таблицата по-долу" sqref="B2"/>
    <dataValidation allowBlank="1" showInputMessage="1" showErrorMessage="1" prompt="Въведете дата в тази колона под това заглавие. Използвайте филтри за заглавие, за да намирате конкретни записи" sqref="B3"/>
    <dataValidation allowBlank="1" showInputMessage="1" showErrorMessage="1" prompt="Въведете предмет в тази колона под това заглавие. Списъкът на предметите се актуализира от колона B на таблицата &quot;График за задачите&quot;. Натиснете стрелката ALT+стрелка надолу, за да отворите падащия списък, и след това ENTER, за да направите избор" sqref="C3"/>
    <dataValidation allowBlank="1" showInputMessage="1" showErrorMessage="1" prompt="Въведете задача за съответния предмет в колона C в тази колона под това заглавие" sqref="D3"/>
    <dataValidation type="list" errorStyle="warning" allowBlank="1" showInputMessage="1" showErrorMessage="1" error="Записът не отговаря на елементите в списъка. Изберете &quot;Не&quot;, след което натиснете ALT+СТРЕЛКА НАДОЛУ и ENTER, за да изберете нов запис, ОТКАЗ, за да изчистите селекцията" sqref="C4:C12">
      <formula1>Предмети</formula1>
    </dataValidation>
  </dataValidations>
  <hyperlinks>
    <hyperlink ref="B1" location="'Седмичен график на задачите'!A1" tooltip="Изберете да видите работния лист &quot;Седмичен график на задачите&quot;" display="Към &quot;Седмичен график на задачите&quot;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Седмичен график на задачите</vt:lpstr>
      <vt:lpstr>Списък със задачи</vt:lpstr>
      <vt:lpstr>'Седмичен график на задачите'!Print_Titles</vt:lpstr>
      <vt:lpstr>'Списък със задачи'!Print_Titles</vt:lpstr>
      <vt:lpstr>Заглавие1</vt:lpstr>
      <vt:lpstr>ЗаглавиеКолона2</vt:lpstr>
      <vt:lpstr>НачалнаДата</vt:lpstr>
      <vt:lpstr>ПолеКой</vt:lpstr>
      <vt:lpstr>Предмети</vt:lpstr>
      <vt:lpstr>РегионЗаглавенРед1..I3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2016-12-22T22:53:48Z</dcterms:created>
  <dcterms:modified xsi:type="dcterms:W3CDTF">2017-05-17T07:11:56Z</dcterms:modified>
</cp:coreProperties>
</file>