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جدول زمني" sheetId="15" r:id="rId1"/>
    <sheet name="حول" sheetId="20" r:id="rId2"/>
  </sheets>
  <definedNames>
    <definedName name="_xlnm.Print_Area" localSheetId="0">'جدول زمني'!$B$1:$L$31</definedName>
    <definedName name="Week_Starting">'جدول زمني'!$H$4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<sst xmlns="http://schemas.openxmlformats.org/spreadsheetml/2006/main" count="85" uniqueCount="71">
  <si>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أدخل عنوان الشركة 1 في الخلية B2 واسم الموظف في الخلية H2.</t>
  </si>
  <si>
    <t>أدخل عنوان الشركة 2 في الخلية B3 واسم المدير في الخلية H3.</t>
  </si>
  <si>
    <t>أدخل المدينة والولاية والرمز البريدي للشركة في الخلية B4 وتاريخ بدء الأسبوع لهذا الجدول الزمني في الخلية H4.</t>
  </si>
  <si>
    <t>أدخل رقم هاتف الشركة في الخلية B5.
الإرشادات التالية في الخلية A7.</t>
  </si>
  <si>
    <t>يوم من الأسبوع موجود في الخلية B12. أدخل "وقت بدء العمل" و"الراحات" و"وقت انتهاء العمل" بدءاً من الخلية C12 وحتى E12.  انتقل إلى الخلية H12 وحتى L12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G12.</t>
  </si>
  <si>
    <t>يوم من الأسبوع موجود في الخلية B14. أدخل "وقت بدء العمل" و"الراحات" و"وقت انتهاء العمل" بدءاً من الخلية C14 وحتى E14.  انتقل إلى الخلية H14 وحتى L14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G14.</t>
  </si>
  <si>
    <t>يتم حساب إجمالي ساعات العمل الأسبوعية لكل من الساعات العادية والعمل الإضافي والمرضي والعطلات والإجازات تلقائياً في الخلايا H15 وحتى L15.
انتقل إلى الخلية A17 للحصول على الإرشاد التالي.</t>
  </si>
  <si>
    <t>يتم بدء جدولين لتعقب أسبوع ثاني من الوقت في الخلية B17 وG17. العمود F فارغ. يقوم العمود G في الجدول الثاني بحساب إجمالي الوقت استناداً إلى "وقت بدء العمل" و"الراحات" و"وقت انتهاء العمل". تحتوي الخلايا B17 وحتى L17 على رؤوس الجدول. 
يمكنك إخفاء الأسبوع الثاني إذا كنت تريد جدول زمني أسبوعي بدلاً من كل أسبوعين.</t>
  </si>
  <si>
    <t>يوم من الأسبوع موجود في الخلية B21. أدخل "وقت بدء العمل" و"الراحات" و"وقت انتهاء العمل" بدءاً من الخلية C21 وحتى E21.  انتقل إلى الخلية H21 وحتى L21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G21.</t>
  </si>
  <si>
    <t>يوم من الأسبوع موجود في الخلية B24. أدخل "وقت بدء العمل" و"الراحات" و"وقت انتهاء العمل" بدءاً من الخلية C24 وحتى E24.  انتقل إلى الخلية H24 وحتى L24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G24.</t>
  </si>
  <si>
    <t>يتم حساب إجمالي ساعات العمل الأسبوعية لكل من الساعات العادية والعمل الإضافي والمرضي والعطلات والإجازات تلقائياً في الخلايا H25 وحتى L25.
انتقل إلى الخلية A27 للحصول على الإرشاد التالي.</t>
  </si>
  <si>
    <t>أدخل توقيع الموظف في الخلية B28 متبوعاً بالتاريخ في الخلية E28.
أدخل المعدل لكل ساعة في الخلايا H28 إلى L28.
احذف صفوف المعدل والدفع إذا كنت لا تحتاج إليها.</t>
  </si>
  <si>
    <t>أدخل توقيع المدير في الخلية B30 متبوعاً بالتاريخ في الخلية E30.</t>
  </si>
  <si>
    <t>"الجدول الزمني"</t>
  </si>
  <si>
    <t>عنوان 1</t>
  </si>
  <si>
    <t>عنوان 2‏</t>
  </si>
  <si>
    <t>المدينة، الولاية، الرمز البريدي</t>
  </si>
  <si>
    <t>الهاتف</t>
  </si>
  <si>
    <t>يوم من الأسبوع</t>
  </si>
  <si>
    <t>توقيع الموظف</t>
  </si>
  <si>
    <t>توقيع المدير</t>
  </si>
  <si>
    <t>الوقت
الحضور</t>
  </si>
  <si>
    <t>اسم الموظف:</t>
  </si>
  <si>
    <t>اسم المدير:</t>
  </si>
  <si>
    <t>بداية الأسبوع:</t>
  </si>
  <si>
    <t>الوقت
الانصراف</t>
  </si>
  <si>
    <t>التاريخ</t>
  </si>
  <si>
    <t>اسم الشركة</t>
  </si>
  <si>
    <t>الإجمالي</t>
  </si>
  <si>
    <t>العمود 1</t>
  </si>
  <si>
    <t>المعدل/ساعة:</t>
  </si>
  <si>
    <t>إجمالي الدفع:</t>
  </si>
  <si>
    <t>دفع المجموع الكلي:</t>
  </si>
  <si>
    <t>عادي</t>
  </si>
  <si>
    <t>عمل إضافي</t>
  </si>
  <si>
    <t>مرضي</t>
  </si>
  <si>
    <t>إجازة</t>
  </si>
  <si>
    <t>عطلة</t>
  </si>
  <si>
    <t>قوالب الجدول الزمني من VERTEX42.COM</t>
  </si>
  <si>
    <t>https://www.vertex42.com/ExcelTemplates/timesheets.html</t>
  </si>
  <si>
    <t>إرشادات لمستخدمي برامج قراءة الشاشة</t>
  </si>
  <si>
    <t xml:space="preserve">توجد ورقتي عمل في هذا المصنف. 
جدول زمني
حول
توجد الإرشادات لكل ورقة عمل في العمود A بداية من الخلية A1 في كل ورقة عمل. وهي موجودة كنص مكتوب ومخفي. ترشدك كل خطوة عبر المعلومات في هذا الصف. وتستمر الخطوات التالية في الخلية A2 وA3 إلى آخره، ما لم يذكر غير ذلك بوضوح. على سبيل المثال، قد يذكر نص الإرشادات ما يلي: "استمر حتى الخلية A6" للخطوة التالية. 
لن تتم طباعة هذا النص المخفي.
لإزالة هذه الإرشادات من ورقة العمل، ببساطة قم بحذف العمود A.
</t>
  </si>
  <si>
    <t>حول Vertex42</t>
  </si>
  <si>
    <t>تقدم Vertex42.com أكثر من 300 قالب جداول بيانات احترافي للعمل والمنزل والتعليم - ويمكن تنزيل معظمهم مجاناً. تشتمل مجموعتهم على مجموعات متنوعة من التقويمات والمخططات والجداول الزمنية وجداول بيانات التمويل الشخصي لوضع الموازنة وتخفيض الدين وسداد القروض.</t>
  </si>
  <si>
    <t>ستجد الشركات قوالب للفواتير والجداول الزمنية وتعقب المخزون والتقارير المالية وتخطيط المشاريع. بينما سيجد المعلمون والطلاب مصادر مثل جدول الفصل الدراسي وكتب رصد الدرجات وأوراق تسجيل الحضور. نظم حياتك العائلية بواسطة مخططات الوجبات وقوائم الأعمال المطلوب إنجازها وسجلات التدريب. تم إجراء الدراسة على كل قالب وتنقيحه وتحسينه تماماً مع مرور الوقت من خلال الملاحظات التي يرسلها آلاف المستخدمين.</t>
  </si>
  <si>
    <r>
      <t xml:space="preserve">الراحات
</t>
    </r>
    <r>
      <rPr>
        <b/>
        <sz val="8"/>
        <color indexed="9"/>
        <rFont val="Tahoma"/>
        <family val="2"/>
      </rPr>
      <t>(بالدقائق)</t>
    </r>
  </si>
  <si>
    <t>→ حذف صفوف المعدل والدفع إذا كنت لا تحتاج إليها</t>
  </si>
  <si>
    <t>→ إخفاء الأسبوع الثاني إذا كنت تريد جدول زمني أسبوعي بدلاً من كل أسبوعين</t>
  </si>
  <si>
    <t>→ اضغط على CTRL+SHIFT+فاصلة منقوطة لإدخال الوقت الحالي</t>
  </si>
  <si>
    <t>→ تحديث تاريخ "بدء الأسبوع"</t>
  </si>
  <si>
    <t>أنشئ جدولاً زمنياً على أساس أسبوعي في ورقة العمل هذه.
يوجد عنوان ورقة العمل هذه في الخلية B1. 
أدخل اسم الشركة في الخلية G1.
تتوفر المعلومات حول كيفية استخدام ورقة العمل هذه، بما في ذلك إرشادات برامج قراءة الشاشة وكاتب هذا المصنف، في "حول" ورقة العمل.
تابع التنقل لأسفل العمود A لسماع المزيد من الإرشادات.</t>
  </si>
  <si>
    <t xml:space="preserve">جدولان لتعقب بداية الوقت في الخلية B7 وG7. العمود F فارغ. يقوم العمود G بحساب إجمالي الوقت استناداً إلى "الوقت الحضور" و"الراحات" و"الوقت الانصراف". تحتوي الخلايا B7 وحتى L7 على رؤوس الجدول. </t>
  </si>
  <si>
    <t>يوم من الأسبوع موجود في الخلية B8. أدخل "الوقت الحضور" و"الراحات" و"الوقت الانصراف" بدءاً من الخلية C8 وحتى E8.  انتقل إلى الخلية H8 وحتى L8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G8.</t>
  </si>
  <si>
    <t>يوم من الأسبوع موجود في الخلية B18. أدخل "الوقت الحضور" و"الراحات" و"الوقت الانصراف" بدءاً من الخلية C18 وحتى E18.  انتقل إلى الخلية H18 وحتى L18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G18.</t>
  </si>
  <si>
    <t>يوم من الأسبوع موجود في الخلية B19. أدخل "الوقت الحضور" و"الراحات" و"الوقت الانصراف" بدءاً من الخلية C19 وحتى E19.  انتقل إلى الخلية H19 وحتى L19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G19.</t>
  </si>
  <si>
    <t>يوم من الأسبوع موجود في الخلية B20. أدخل "الوقت الحضور" و"الراحات" و"الوقت الانصراف" بدءاً من الخلية C20 وحتى E20.  انتقل إلى الخلية H20 وحتى L20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G20.</t>
  </si>
  <si>
    <t>يوم من الأسبوع موجود في الخلية B22. أدخل "الوقت الحضور" و"الراحات" و"الوقت الانصراف" بدءاً من الخلية C22 وحتى E22.  انتقل إلى الخلية H22 وحتى L22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G22.</t>
  </si>
  <si>
    <t>يوم من الأسبوع موجود في الخلية B23. أدخل "الوقت الحضور" و"الراحات" و"الوقت الانصراف" بدءاً من الخلية C23 وحتى E23.  انتقل إلى الخلية H23 وحتى L23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G23.</t>
  </si>
  <si>
    <t>يوم من الأسبوع موجود في الخلية B9. أدخل "الوقت الحضور" و"الراحات" و"الوقت الانصراف" بدءاً من الخلية C9 وحتى E9.  انتقل إلى الخلية H9 وحتى L9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G9.</t>
  </si>
  <si>
    <t>يوم من الأسبوع موجود في الخلية B10. أدخل "الوقت الحضور" و"الراحات" و"الوقت الانصراف" بدءاً من الخلية C10 وحتى E10.  انتقل إلى الخلية H10 وحتى L10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G10.</t>
  </si>
  <si>
    <t>يوم من الأسبوع موجود في الخلية B11. أدخل "الوقت الحضور" و"الراحات" و"الوقت الانصراف" بدءاً من الخلية C11 وحتى E11.  انتقل إلى الخلية H11 وحتى L11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G11.</t>
  </si>
  <si>
    <t>يوم من الأسبوع موجود في الخلية B13. أدخل "الوقت الحضور" و"الراحات" و"الوقت الانصراف" بدءاً من الخلية C13 وحتى E13.  انتقل إلى الخلية H13 وحتى L13 لإدخال ساعات العمل العادية وساعات العمل الإضافي والساعات المرضية وساعات العطلات وساعات الإجازات. اضغط على CTRL+SHIFT+فاصلة منقوطة لإدخال الوقت الحالي في أي من هذه الخلايا. يتم حساب إجمالي الساعات تلقائياً في الخلية G13.</t>
  </si>
  <si>
    <t xml:space="preserve">تقع التسميات "عادي" و"عمل إضافي" و"مرضي" و"إجازة" و"عطلة" في الخلايا H27 وحتى L27. أدخل سعر السداد في الساعة لهذه العناوين في الخلايا H28 إلى L28. </t>
  </si>
  <si>
    <t>توجد تسمية "توقيع الموظف" في الخلية B29 وتوجد تسميات "التاريخ" في الخلية E29. 
يتم حساب إجمالي الدفع تلقائياً لكل من "عادي" و"عمل إضافي" و"مرضي" و"إجازة" و"عطلة" في الخلايا من H29 إلى L29.
يوجد دفع "دفع المجموع الكلي" في الخلية K31.</t>
  </si>
  <si>
    <t>توجد تسمية "توقيع المدير" في الخلية B31 وتوجد تسمية "التاريخ" في الخلية E31.
يوجد دفع "دفع المجموع الكلي" في الخلية K31.</t>
  </si>
  <si>
    <r>
      <t xml:space="preserve">الإجمالي
</t>
    </r>
    <r>
      <rPr>
        <b/>
        <sz val="8"/>
        <color indexed="9"/>
        <rFont val="Tahoma"/>
        <family val="2"/>
      </rPr>
      <t>[h]:mm:ss</t>
    </r>
  </si>
  <si>
    <r>
      <t xml:space="preserve">عادي
</t>
    </r>
    <r>
      <rPr>
        <b/>
        <sz val="8"/>
        <color indexed="9"/>
        <rFont val="Tahoma"/>
        <family val="2"/>
      </rPr>
      <t>[h]:mm:ss</t>
    </r>
  </si>
  <si>
    <r>
      <t xml:space="preserve">عمل إضافي
</t>
    </r>
    <r>
      <rPr>
        <b/>
        <sz val="8"/>
        <color indexed="9"/>
        <rFont val="Tahoma"/>
        <family val="2"/>
      </rPr>
      <t>[h]:mm:ss</t>
    </r>
  </si>
  <si>
    <r>
      <t xml:space="preserve">مرضي
</t>
    </r>
    <r>
      <rPr>
        <b/>
        <sz val="8"/>
        <color indexed="9"/>
        <rFont val="Tahoma"/>
        <family val="2"/>
      </rPr>
      <t>[h]:mm:ss</t>
    </r>
  </si>
  <si>
    <r>
      <t xml:space="preserve">إجازة
</t>
    </r>
    <r>
      <rPr>
        <b/>
        <sz val="8"/>
        <color indexed="9"/>
        <rFont val="Tahoma"/>
        <family val="2"/>
      </rPr>
      <t>[h]:mm:ss</t>
    </r>
  </si>
  <si>
    <r>
      <t xml:space="preserve">عطلة
</t>
    </r>
    <r>
      <rPr>
        <b/>
        <sz val="8"/>
        <color indexed="9"/>
        <rFont val="Tahoma"/>
        <family val="2"/>
      </rPr>
      <t>[h]:mm:ss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</si>
</sst>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3" formatCode="_(* #,##0.00_);_(* \(#,##0.00\);_(* &quot;-&quot;??_);_(@_)"/>
    <numFmt numFmtId="164" formatCode="_-&quot;ر.س.‏&quot;\ * #,##0.00_-;_-&quot;ر.س.‏&quot;\ * #,##0.00\-;_-&quot;ر.س.‏&quot;\ * &quot;-&quot;??_-;_-@_-"/>
    <numFmt numFmtId="165" formatCode="_-* #,##0.00_-;_-* #,##0.00\-;_-* &quot;-&quot;??_-;_-@_-"/>
    <numFmt numFmtId="166" formatCode="[&lt;=9999999]###\-####;\(###\)\ ###\-####"/>
    <numFmt numFmtId="167" formatCode="[$-1000000]h:mm:ss;@"/>
    <numFmt numFmtId="168" formatCode="[$-1010000]dddd\ d/m/yyyy;@"/>
  </numFmts>
  <fonts count="37" x14ac:knownFonts="1">
    <font>
      <sz val="10"/>
      <name val="Tahoma"/>
      <family val="2"/>
    </font>
    <font>
      <sz val="10"/>
      <name val="Tahoma"/>
      <family val="2"/>
    </font>
    <font>
      <sz val="11"/>
      <color indexed="8"/>
      <name val="Tahoma"/>
      <family val="2"/>
    </font>
    <font>
      <sz val="11"/>
      <color indexed="9"/>
      <name val="Tahoma"/>
      <family val="2"/>
    </font>
    <font>
      <sz val="11"/>
      <color indexed="36"/>
      <name val="Tahoma"/>
      <family val="2"/>
    </font>
    <font>
      <b/>
      <sz val="11"/>
      <color indexed="50"/>
      <name val="Tahoma"/>
      <family val="2"/>
    </font>
    <font>
      <b/>
      <sz val="11"/>
      <color indexed="9"/>
      <name val="Tahoma"/>
      <family val="2"/>
    </font>
    <font>
      <b/>
      <sz val="10"/>
      <name val="Tahoma"/>
      <family val="2"/>
    </font>
    <font>
      <i/>
      <sz val="11"/>
      <color indexed="23"/>
      <name val="Tahoma"/>
      <family val="2"/>
    </font>
    <font>
      <u/>
      <sz val="10"/>
      <color theme="11"/>
      <name val="Tahoma"/>
      <family val="2"/>
    </font>
    <font>
      <sz val="11"/>
      <color indexed="17"/>
      <name val="Tahoma"/>
      <family val="2"/>
    </font>
    <font>
      <b/>
      <sz val="36"/>
      <color theme="4" tint="-0.24994659260841701"/>
      <name val="Tahoma"/>
      <family val="2"/>
    </font>
    <font>
      <b/>
      <sz val="20"/>
      <color theme="4" tint="-0.499984740745262"/>
      <name val="Tahoma"/>
      <family val="2"/>
    </font>
    <font>
      <b/>
      <sz val="11"/>
      <name val="Tahoma"/>
      <family val="2"/>
    </font>
    <font>
      <u/>
      <sz val="10"/>
      <color indexed="12"/>
      <name val="Tahoma"/>
      <family val="2"/>
    </font>
    <font>
      <sz val="11"/>
      <color indexed="53"/>
      <name val="Tahoma"/>
      <family val="2"/>
    </font>
    <font>
      <sz val="11"/>
      <color indexed="50"/>
      <name val="Tahoma"/>
      <family val="2"/>
    </font>
    <font>
      <sz val="11"/>
      <color indexed="59"/>
      <name val="Tahoma"/>
      <family val="2"/>
    </font>
    <font>
      <b/>
      <sz val="11"/>
      <color indexed="63"/>
      <name val="Tahoma"/>
      <family val="2"/>
    </font>
    <font>
      <b/>
      <sz val="18"/>
      <color indexed="18"/>
      <name val="Tahoma"/>
      <family val="2"/>
    </font>
    <font>
      <b/>
      <sz val="11"/>
      <color indexed="8"/>
      <name val="Tahoma"/>
      <family val="2"/>
    </font>
    <font>
      <sz val="11"/>
      <color indexed="10"/>
      <name val="Tahoma"/>
      <family val="2"/>
    </font>
    <font>
      <sz val="10"/>
      <color theme="0"/>
      <name val="Tahoma"/>
      <family val="2"/>
    </font>
    <font>
      <b/>
      <sz val="10"/>
      <color theme="1" tint="0.34998626667073579"/>
      <name val="Tahoma"/>
      <family val="2"/>
    </font>
    <font>
      <sz val="10"/>
      <color theme="1" tint="0.499984740745262"/>
      <name val="Tahoma"/>
      <family val="2"/>
    </font>
    <font>
      <sz val="10"/>
      <color theme="1" tint="0.34998626667073579"/>
      <name val="Tahoma"/>
      <family val="2"/>
    </font>
    <font>
      <sz val="11"/>
      <name val="Tahoma"/>
      <family val="2"/>
    </font>
    <font>
      <b/>
      <sz val="10"/>
      <color indexed="9"/>
      <name val="Tahoma"/>
      <family val="2"/>
    </font>
    <font>
      <b/>
      <sz val="8"/>
      <color indexed="9"/>
      <name val="Tahoma"/>
      <family val="2"/>
    </font>
    <font>
      <b/>
      <sz val="12"/>
      <color theme="4" tint="-0.499984740745262"/>
      <name val="Tahoma"/>
      <family val="2"/>
    </font>
    <font>
      <b/>
      <sz val="14"/>
      <color theme="4" tint="-0.499984740745262"/>
      <name val="Tahoma"/>
      <family val="2"/>
    </font>
    <font>
      <b/>
      <sz val="14"/>
      <name val="Tahoma"/>
      <family val="2"/>
    </font>
    <font>
      <b/>
      <sz val="12"/>
      <color theme="1" tint="0.34998626667073579"/>
      <name val="Tahoma"/>
      <family val="2"/>
    </font>
    <font>
      <sz val="11"/>
      <color theme="1" tint="0.499984740745262"/>
      <name val="Tahoma"/>
      <family val="2"/>
    </font>
    <font>
      <b/>
      <sz val="20"/>
      <color theme="4" tint="-0.249977111117893"/>
      <name val="Tahoma"/>
      <family val="2"/>
    </font>
    <font>
      <sz val="20"/>
      <name val="Tahoma"/>
      <family val="2"/>
    </font>
    <font>
      <sz val="11"/>
      <color rgb="FF1D2129"/>
      <name val="Tahoma"/>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readingOrder="2"/>
    </xf>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5" fillId="17" borderId="1" applyNumberFormat="0" applyAlignment="0" applyProtection="0"/>
    <xf numFmtId="0" fontId="6" fillId="18" borderId="2" applyNumberFormat="0" applyAlignment="0" applyProtection="0"/>
    <xf numFmtId="43"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0" fontId="10" fillId="19" borderId="0" applyNumberFormat="0" applyBorder="0" applyAlignment="0" applyProtection="0"/>
    <xf numFmtId="0" fontId="11" fillId="0" borderId="0" applyNumberFormat="0" applyFill="0" applyProtection="0">
      <alignment vertical="center"/>
    </xf>
    <xf numFmtId="0" fontId="12" fillId="0" borderId="0" applyNumberFormat="0" applyFill="0" applyProtection="0">
      <alignment horizontal="right" vertical="center"/>
    </xf>
    <xf numFmtId="0" fontId="13" fillId="0" borderId="0" applyNumberFormat="0" applyFill="0" applyProtection="0">
      <alignment wrapText="1"/>
    </xf>
    <xf numFmtId="0" fontId="13" fillId="0" borderId="0" applyNumberFormat="0" applyFill="0" applyProtection="0">
      <alignment horizontal="right"/>
    </xf>
    <xf numFmtId="0" fontId="14" fillId="0" borderId="0" applyNumberFormat="0" applyFill="0" applyBorder="0" applyAlignment="0" applyProtection="0">
      <alignment vertical="top"/>
      <protection locked="0"/>
    </xf>
    <xf numFmtId="0" fontId="15" fillId="11" borderId="1" applyNumberFormat="0" applyAlignment="0" applyProtection="0"/>
    <xf numFmtId="0" fontId="16" fillId="0" borderId="3" applyNumberFormat="0" applyFill="0" applyAlignment="0" applyProtection="0"/>
    <xf numFmtId="0" fontId="17" fillId="5" borderId="0" applyNumberFormat="0" applyBorder="0" applyAlignment="0" applyProtection="0"/>
    <xf numFmtId="0" fontId="1" fillId="5" borderId="4" applyNumberFormat="0" applyFont="0" applyAlignment="0" applyProtection="0"/>
    <xf numFmtId="0" fontId="18" fillId="17"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166" fontId="13" fillId="0" borderId="0" applyFont="0" applyFill="0" applyBorder="0" applyAlignment="0">
      <alignment vertical="center"/>
    </xf>
    <xf numFmtId="14" fontId="13" fillId="0" borderId="7">
      <alignment horizontal="center"/>
    </xf>
    <xf numFmtId="0" fontId="22" fillId="0" borderId="0"/>
    <xf numFmtId="165" fontId="7" fillId="0" borderId="0" applyFill="0" applyBorder="0" applyProtection="0">
      <alignment vertical="center"/>
    </xf>
    <xf numFmtId="0" fontId="9" fillId="0" borderId="0" applyNumberFormat="0" applyFill="0" applyBorder="0" applyAlignment="0" applyProtection="0">
      <alignment wrapText="1"/>
    </xf>
    <xf numFmtId="42" fontId="1" fillId="0" borderId="0" applyFont="0" applyFill="0" applyBorder="0" applyAlignment="0" applyProtection="0"/>
    <xf numFmtId="9" fontId="1" fillId="0" borderId="0" applyFont="0" applyFill="0" applyBorder="0" applyAlignment="0" applyProtection="0"/>
  </cellStyleXfs>
  <cellXfs count="68">
    <xf numFmtId="0" fontId="0" fillId="0" borderId="0" xfId="0" applyAlignment="1">
      <alignment wrapText="1"/>
    </xf>
    <xf numFmtId="0" fontId="22" fillId="0" borderId="0" xfId="47" applyFont="1" applyAlignment="1">
      <alignment wrapText="1" readingOrder="2"/>
    </xf>
    <xf numFmtId="0" fontId="1" fillId="0" borderId="0" xfId="0" applyFont="1" applyAlignment="1" applyProtection="1">
      <alignment wrapText="1" readingOrder="2"/>
    </xf>
    <xf numFmtId="0" fontId="1" fillId="0" borderId="0" xfId="0" applyFont="1" applyAlignment="1" applyProtection="1">
      <alignment vertical="center" readingOrder="2"/>
    </xf>
    <xf numFmtId="0" fontId="23" fillId="0" borderId="0" xfId="0" applyFont="1" applyAlignment="1" applyProtection="1">
      <alignment wrapText="1" readingOrder="2"/>
    </xf>
    <xf numFmtId="0" fontId="24" fillId="0" borderId="0" xfId="36" applyFont="1" applyAlignment="1" applyProtection="1">
      <alignment vertical="center" readingOrder="2"/>
    </xf>
    <xf numFmtId="0" fontId="22" fillId="0" borderId="0" xfId="47" applyFont="1" applyAlignment="1">
      <alignment readingOrder="2"/>
    </xf>
    <xf numFmtId="0" fontId="25" fillId="0" borderId="0" xfId="0" applyFont="1" applyAlignment="1" applyProtection="1">
      <alignment vertical="center" readingOrder="2"/>
    </xf>
    <xf numFmtId="0" fontId="26" fillId="0" borderId="0" xfId="0" applyFont="1" applyAlignment="1" applyProtection="1">
      <alignment vertical="center" readingOrder="2"/>
    </xf>
    <xf numFmtId="0" fontId="13" fillId="0" borderId="0" xfId="0" applyFont="1" applyAlignment="1" applyProtection="1">
      <alignment vertical="center" readingOrder="2"/>
    </xf>
    <xf numFmtId="0" fontId="26" fillId="0" borderId="0" xfId="0" applyFont="1" applyAlignment="1" applyProtection="1">
      <alignment horizontal="left" vertical="center" readingOrder="2"/>
    </xf>
    <xf numFmtId="0" fontId="27" fillId="22" borderId="0" xfId="0" applyFont="1" applyFill="1" applyBorder="1" applyAlignment="1" applyProtection="1">
      <alignment horizontal="center" vertical="center" wrapText="1" readingOrder="2"/>
    </xf>
    <xf numFmtId="0" fontId="7" fillId="0" borderId="0" xfId="0" applyFont="1" applyAlignment="1" applyProtection="1">
      <alignment vertical="center" readingOrder="2"/>
    </xf>
    <xf numFmtId="0" fontId="1" fillId="0" borderId="0" xfId="0" applyFont="1" applyAlignment="1" applyProtection="1">
      <alignment horizontal="right" vertical="center" readingOrder="2"/>
    </xf>
    <xf numFmtId="0" fontId="1" fillId="23" borderId="9" xfId="0" applyNumberFormat="1" applyFont="1" applyFill="1" applyBorder="1" applyAlignment="1" applyProtection="1">
      <alignment horizontal="center" vertical="center" readingOrder="2"/>
    </xf>
    <xf numFmtId="0" fontId="1" fillId="23" borderId="10" xfId="0" applyNumberFormat="1" applyFont="1" applyFill="1" applyBorder="1" applyAlignment="1" applyProtection="1">
      <alignment horizontal="center" vertical="center" readingOrder="2"/>
    </xf>
    <xf numFmtId="0" fontId="1" fillId="23" borderId="12" xfId="0" applyNumberFormat="1" applyFont="1" applyFill="1" applyBorder="1" applyAlignment="1" applyProtection="1">
      <alignment horizontal="center" vertical="center" readingOrder="2"/>
    </xf>
    <xf numFmtId="0" fontId="29" fillId="24" borderId="0" xfId="0" applyFont="1" applyFill="1" applyAlignment="1" applyProtection="1">
      <alignment horizontal="center" vertical="center" readingOrder="2"/>
    </xf>
    <xf numFmtId="0" fontId="1" fillId="0" borderId="0" xfId="0" applyFont="1" applyAlignment="1">
      <alignment wrapText="1" readingOrder="2"/>
    </xf>
    <xf numFmtId="0" fontId="22" fillId="0" borderId="0" xfId="47" applyFont="1" applyFill="1" applyAlignment="1">
      <alignment readingOrder="2"/>
    </xf>
    <xf numFmtId="0" fontId="1" fillId="0" borderId="0" xfId="0" applyFont="1" applyFill="1" applyBorder="1" applyAlignment="1">
      <alignment wrapText="1" readingOrder="2"/>
    </xf>
    <xf numFmtId="0" fontId="1" fillId="0" borderId="0" xfId="0" applyFont="1" applyFill="1" applyBorder="1" applyAlignment="1">
      <alignment horizontal="center" vertical="center" wrapText="1" readingOrder="2"/>
    </xf>
    <xf numFmtId="0" fontId="1" fillId="0" borderId="8" xfId="0" applyFont="1" applyBorder="1" applyAlignment="1" applyProtection="1">
      <alignment vertical="top" readingOrder="2"/>
    </xf>
    <xf numFmtId="0" fontId="30" fillId="24" borderId="0" xfId="0" applyFont="1" applyFill="1" applyAlignment="1" applyProtection="1">
      <alignment horizontal="right" vertical="center" readingOrder="2"/>
    </xf>
    <xf numFmtId="167" fontId="1" fillId="23" borderId="9" xfId="0" applyNumberFormat="1" applyFont="1" applyFill="1" applyBorder="1" applyAlignment="1" applyProtection="1">
      <alignment horizontal="center" vertical="center" readingOrder="2"/>
    </xf>
    <xf numFmtId="167" fontId="1" fillId="23" borderId="10" xfId="0" applyNumberFormat="1" applyFont="1" applyFill="1" applyBorder="1" applyAlignment="1" applyProtection="1">
      <alignment horizontal="center" vertical="center" readingOrder="2"/>
    </xf>
    <xf numFmtId="167" fontId="1" fillId="23" borderId="12" xfId="0" applyNumberFormat="1" applyFont="1" applyFill="1" applyBorder="1" applyAlignment="1" applyProtection="1">
      <alignment horizontal="center" vertical="center" readingOrder="2"/>
    </xf>
    <xf numFmtId="46" fontId="7" fillId="21" borderId="0" xfId="0" applyNumberFormat="1" applyFont="1" applyFill="1" applyAlignment="1" applyProtection="1">
      <alignment horizontal="center" vertical="center" readingOrder="2"/>
    </xf>
    <xf numFmtId="46" fontId="1" fillId="23" borderId="9" xfId="0" applyNumberFormat="1" applyFont="1" applyFill="1" applyBorder="1" applyAlignment="1" applyProtection="1">
      <alignment horizontal="center" vertical="center" readingOrder="2"/>
    </xf>
    <xf numFmtId="46" fontId="1" fillId="23" borderId="10" xfId="0" applyNumberFormat="1" applyFont="1" applyFill="1" applyBorder="1" applyAlignment="1" applyProtection="1">
      <alignment horizontal="center" vertical="center" readingOrder="2"/>
    </xf>
    <xf numFmtId="46" fontId="1" fillId="23" borderId="11" xfId="0" applyNumberFormat="1" applyFont="1" applyFill="1" applyBorder="1" applyAlignment="1" applyProtection="1">
      <alignment horizontal="center" vertical="center" readingOrder="2"/>
    </xf>
    <xf numFmtId="46" fontId="7" fillId="20" borderId="9" xfId="0" applyNumberFormat="1" applyFont="1" applyFill="1" applyBorder="1" applyAlignment="1" applyProtection="1">
      <alignment horizontal="center" vertical="center" readingOrder="2"/>
    </xf>
    <xf numFmtId="0" fontId="24" fillId="0" borderId="0" xfId="36" applyFont="1" applyAlignment="1" applyProtection="1">
      <alignment horizontal="right" vertical="center" readingOrder="2"/>
    </xf>
    <xf numFmtId="0" fontId="13" fillId="0" borderId="0" xfId="34" applyFont="1" applyAlignment="1" applyProtection="1">
      <alignment horizontal="right" wrapText="1" readingOrder="2"/>
    </xf>
    <xf numFmtId="0" fontId="0" fillId="0" borderId="0" xfId="0" applyFont="1" applyAlignment="1" applyProtection="1">
      <alignment vertical="top"/>
    </xf>
    <xf numFmtId="0" fontId="0" fillId="0" borderId="0" xfId="0" applyFont="1" applyAlignment="1">
      <alignment wrapText="1"/>
    </xf>
    <xf numFmtId="0" fontId="32" fillId="0" borderId="0" xfId="36" applyFont="1" applyAlignment="1" applyProtection="1">
      <alignment horizontal="left" vertical="center"/>
    </xf>
    <xf numFmtId="0" fontId="7" fillId="0" borderId="0" xfId="0" applyFont="1" applyAlignment="1">
      <alignment horizontal="left" vertical="center"/>
    </xf>
    <xf numFmtId="0" fontId="33" fillId="0" borderId="0" xfId="36" applyFont="1" applyAlignment="1" applyProtection="1">
      <alignment horizontal="left" vertical="top"/>
    </xf>
    <xf numFmtId="0" fontId="0" fillId="0" borderId="0" xfId="0" applyFont="1" applyAlignment="1">
      <alignment horizontal="left" vertical="top"/>
    </xf>
    <xf numFmtId="0" fontId="34" fillId="0" borderId="0" xfId="0" applyFont="1" applyAlignment="1"/>
    <xf numFmtId="0" fontId="26" fillId="0" borderId="0" xfId="0" applyFont="1" applyAlignment="1">
      <alignment vertical="top" wrapText="1"/>
    </xf>
    <xf numFmtId="0" fontId="35" fillId="0" borderId="0" xfId="0" applyFont="1" applyAlignment="1">
      <alignment wrapText="1"/>
    </xf>
    <xf numFmtId="0" fontId="36" fillId="0" borderId="0" xfId="0" applyFont="1" applyAlignment="1">
      <alignment vertical="top" wrapText="1"/>
    </xf>
    <xf numFmtId="0" fontId="0" fillId="0" borderId="0" xfId="0" applyFont="1" applyAlignment="1">
      <alignment vertical="top"/>
    </xf>
    <xf numFmtId="0" fontId="32" fillId="0" borderId="0" xfId="36" applyFont="1" applyAlignment="1" applyProtection="1">
      <alignment horizontal="right" vertical="center"/>
    </xf>
    <xf numFmtId="0" fontId="33" fillId="0" borderId="0" xfId="36" applyFont="1" applyAlignment="1" applyProtection="1">
      <alignment horizontal="right" vertical="top"/>
    </xf>
    <xf numFmtId="0" fontId="0" fillId="0" borderId="0" xfId="0" applyFont="1" applyFill="1" applyBorder="1" applyAlignment="1">
      <alignment horizontal="center" vertical="center" wrapText="1" readingOrder="2"/>
    </xf>
    <xf numFmtId="165" fontId="7" fillId="0" borderId="0" xfId="48" applyNumberFormat="1" applyFont="1" applyFill="1" applyBorder="1" applyAlignment="1">
      <alignment horizontal="right" vertical="center" wrapText="1" readingOrder="2"/>
    </xf>
    <xf numFmtId="165" fontId="1" fillId="0" borderId="0" xfId="28" applyNumberFormat="1" applyFont="1" applyFill="1" applyBorder="1" applyAlignment="1">
      <alignment horizontal="right" vertical="center" wrapText="1" shrinkToFit="1" readingOrder="2"/>
    </xf>
    <xf numFmtId="168" fontId="7" fillId="20" borderId="9" xfId="0" applyNumberFormat="1" applyFont="1" applyFill="1" applyBorder="1" applyAlignment="1" applyProtection="1">
      <alignment horizontal="center" vertical="center" readingOrder="2"/>
    </xf>
    <xf numFmtId="168" fontId="7" fillId="20" borderId="10" xfId="0" applyNumberFormat="1" applyFont="1" applyFill="1" applyBorder="1" applyAlignment="1" applyProtection="1">
      <alignment horizontal="center" vertical="center" readingOrder="2"/>
    </xf>
    <xf numFmtId="168" fontId="7" fillId="20" borderId="12" xfId="0" applyNumberFormat="1" applyFont="1" applyFill="1" applyBorder="1" applyAlignment="1" applyProtection="1">
      <alignment horizontal="center" vertical="center" readingOrder="2"/>
    </xf>
    <xf numFmtId="14" fontId="1" fillId="0" borderId="7" xfId="0" applyNumberFormat="1" applyFont="1" applyBorder="1" applyAlignment="1" applyProtection="1">
      <alignment horizontal="right" shrinkToFit="1" readingOrder="2"/>
    </xf>
    <xf numFmtId="0" fontId="1" fillId="0" borderId="0" xfId="0" applyFont="1" applyAlignment="1">
      <alignment horizontal="left" vertical="center" wrapText="1" readingOrder="2"/>
    </xf>
    <xf numFmtId="0" fontId="13" fillId="0" borderId="0" xfId="34" applyFont="1" applyAlignment="1" applyProtection="1">
      <alignment horizontal="right" wrapText="1" readingOrder="2"/>
    </xf>
    <xf numFmtId="166" fontId="13" fillId="0" borderId="0" xfId="45" applyFont="1" applyAlignment="1">
      <alignment horizontal="right" vertical="center" readingOrder="2"/>
    </xf>
    <xf numFmtId="165" fontId="31" fillId="21" borderId="0" xfId="29" applyNumberFormat="1" applyFont="1" applyFill="1" applyAlignment="1" applyProtection="1">
      <alignment horizontal="center" vertical="center" wrapText="1" readingOrder="2"/>
    </xf>
    <xf numFmtId="0" fontId="13" fillId="0" borderId="7" xfId="0" applyFont="1" applyBorder="1" applyAlignment="1" applyProtection="1">
      <alignment horizontal="right" readingOrder="2"/>
    </xf>
    <xf numFmtId="0" fontId="1" fillId="0" borderId="13" xfId="0" applyFont="1" applyBorder="1" applyAlignment="1">
      <alignment horizontal="right" wrapText="1" readingOrder="2"/>
    </xf>
    <xf numFmtId="0" fontId="1" fillId="0" borderId="0" xfId="0" applyFont="1" applyAlignment="1" applyProtection="1">
      <alignment wrapText="1" readingOrder="2"/>
    </xf>
    <xf numFmtId="14" fontId="13" fillId="0" borderId="13" xfId="0" applyNumberFormat="1" applyFont="1" applyBorder="1" applyAlignment="1" applyProtection="1">
      <alignment horizontal="center" readingOrder="2"/>
    </xf>
    <xf numFmtId="0" fontId="0" fillId="0" borderId="8" xfId="0" applyFont="1" applyBorder="1" applyAlignment="1" applyProtection="1">
      <alignment horizontal="right" vertical="top" readingOrder="2"/>
    </xf>
    <xf numFmtId="0" fontId="1" fillId="0" borderId="8" xfId="0" applyFont="1" applyBorder="1" applyAlignment="1" applyProtection="1">
      <alignment horizontal="right" vertical="top" readingOrder="2"/>
    </xf>
    <xf numFmtId="0" fontId="1" fillId="0" borderId="7" xfId="0" applyFont="1" applyBorder="1" applyAlignment="1" applyProtection="1">
      <alignment horizontal="right" readingOrder="2"/>
    </xf>
    <xf numFmtId="0" fontId="13" fillId="0" borderId="0" xfId="35" applyFont="1" applyAlignment="1" applyProtection="1">
      <alignment horizontal="left" readingOrder="2"/>
    </xf>
    <xf numFmtId="0" fontId="11" fillId="0" borderId="0" xfId="32" applyFont="1" applyFill="1" applyAlignment="1" applyProtection="1">
      <alignment horizontal="right" vertical="center" readingOrder="2"/>
    </xf>
    <xf numFmtId="0" fontId="12" fillId="0" borderId="0" xfId="33" applyFont="1" applyFill="1" applyAlignment="1" applyProtection="1">
      <alignment horizontal="left" vertical="center" readingOrder="2"/>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itle" xfId="42" builtinId="15" customBuiltin="1"/>
    <cellStyle name="Total" xfId="43" builtinId="25" customBuiltin="1"/>
    <cellStyle name="Warning Text" xfId="44" builtinId="11" customBuiltin="1"/>
    <cellStyle name="التاريخ" xfId="46"/>
    <cellStyle name="الهاتف" xfId="45"/>
    <cellStyle name="نص zHidden" xfId="47"/>
  </cellStyles>
  <dxfs count="59">
    <dxf>
      <font>
        <strike val="0"/>
        <outline val="0"/>
        <shadow val="0"/>
        <u val="none"/>
        <vertAlign val="baseline"/>
        <name val="Tahoma"/>
        <family val="2"/>
        <scheme val="none"/>
      </font>
      <alignment horizontal="right" vertical="center" textRotation="0" wrapText="1" indent="0" justifyLastLine="0" readingOrder="2"/>
    </dxf>
    <dxf>
      <font>
        <strike val="0"/>
        <outline val="0"/>
        <shadow val="0"/>
        <u val="none"/>
        <vertAlign val="baseline"/>
        <name val="Tahoma"/>
        <family val="2"/>
        <scheme val="none"/>
      </font>
      <numFmt numFmtId="165" formatCode="_-* #,##0.00_-;_-* #,##0.00\-;_-* &quot;-&quot;??_-;_-@_-"/>
      <alignment horizontal="right" vertical="center" textRotation="0" wrapText="1" indent="0" justifyLastLine="0" readingOrder="2"/>
    </dxf>
    <dxf>
      <font>
        <strike val="0"/>
        <outline val="0"/>
        <shadow val="0"/>
        <u val="none"/>
        <vertAlign val="baseline"/>
        <name val="Tahoma"/>
        <family val="2"/>
        <scheme val="none"/>
      </font>
      <alignment horizontal="right" vertical="center" textRotation="0" wrapText="1" indent="0" justifyLastLine="0" readingOrder="2"/>
    </dxf>
    <dxf>
      <font>
        <strike val="0"/>
        <outline val="0"/>
        <shadow val="0"/>
        <u val="none"/>
        <vertAlign val="baseline"/>
        <name val="Tahoma"/>
        <family val="2"/>
        <scheme val="none"/>
      </font>
      <numFmt numFmtId="165" formatCode="_-* #,##0.00_-;_-* #,##0.00\-;_-* &quot;-&quot;??_-;_-@_-"/>
      <alignment horizontal="right" vertical="center" textRotation="0" wrapText="1" indent="0" justifyLastLine="0" readingOrder="2"/>
    </dxf>
    <dxf>
      <font>
        <strike val="0"/>
        <outline val="0"/>
        <shadow val="0"/>
        <u val="none"/>
        <vertAlign val="baseline"/>
        <name val="Tahoma"/>
        <family val="2"/>
        <scheme val="none"/>
      </font>
      <alignment horizontal="right" vertical="center" textRotation="0" wrapText="1" indent="0" justifyLastLine="0" readingOrder="2"/>
    </dxf>
    <dxf>
      <font>
        <strike val="0"/>
        <outline val="0"/>
        <shadow val="0"/>
        <u val="none"/>
        <vertAlign val="baseline"/>
        <name val="Tahoma"/>
        <family val="2"/>
        <scheme val="none"/>
      </font>
      <numFmt numFmtId="165" formatCode="_-* #,##0.00_-;_-* #,##0.00\-;_-* &quot;-&quot;??_-;_-@_-"/>
      <alignment horizontal="right" vertical="center" textRotation="0" wrapText="1" indent="0" justifyLastLine="0" readingOrder="2"/>
    </dxf>
    <dxf>
      <font>
        <strike val="0"/>
        <outline val="0"/>
        <shadow val="0"/>
        <u val="none"/>
        <vertAlign val="baseline"/>
        <name val="Tahoma"/>
        <family val="2"/>
        <scheme val="none"/>
      </font>
      <alignment horizontal="right" vertical="center" textRotation="0" wrapText="1" indent="0" justifyLastLine="0" readingOrder="2"/>
    </dxf>
    <dxf>
      <font>
        <strike val="0"/>
        <outline val="0"/>
        <shadow val="0"/>
        <u val="none"/>
        <vertAlign val="baseline"/>
        <name val="Tahoma"/>
        <family val="2"/>
        <scheme val="none"/>
      </font>
      <numFmt numFmtId="165" formatCode="_-* #,##0.00_-;_-* #,##0.00\-;_-* &quot;-&quot;??_-;_-@_-"/>
      <alignment horizontal="right" vertical="center" textRotation="0" wrapText="1" indent="0" justifyLastLine="0" readingOrder="2"/>
    </dxf>
    <dxf>
      <font>
        <strike val="0"/>
        <outline val="0"/>
        <shadow val="0"/>
        <u val="none"/>
        <vertAlign val="baseline"/>
        <name val="Tahoma"/>
        <family val="2"/>
        <scheme val="none"/>
      </font>
      <alignment horizontal="right" vertical="center" textRotation="0" wrapText="1" indent="0" justifyLastLine="0" readingOrder="2"/>
    </dxf>
    <dxf>
      <font>
        <strike val="0"/>
        <outline val="0"/>
        <shadow val="0"/>
        <u val="none"/>
        <vertAlign val="baseline"/>
        <name val="Tahoma"/>
        <family val="2"/>
        <scheme val="none"/>
      </font>
      <numFmt numFmtId="165" formatCode="_-* #,##0.00_-;_-* #,##0.00\-;_-* &quot;-&quot;??_-;_-@_-"/>
      <alignment horizontal="right" vertical="center" textRotation="0" wrapText="1" indent="0" justifyLastLine="0" readingOrder="2"/>
    </dxf>
    <dxf>
      <font>
        <strike val="0"/>
        <outline val="0"/>
        <shadow val="0"/>
        <u val="none"/>
        <vertAlign val="baseline"/>
        <name val="Tahoma"/>
        <family val="2"/>
        <scheme val="none"/>
      </font>
      <alignment horizontal="lef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strike val="0"/>
        <outline val="0"/>
        <shadow val="0"/>
        <u val="none"/>
        <vertAlign val="baseline"/>
        <name val="Tahoma"/>
        <family val="2"/>
        <scheme val="none"/>
      </font>
      <alignment textRotation="0" indent="0" justifyLastLine="0" readingOrder="2"/>
    </dxf>
    <dxf>
      <font>
        <strike val="0"/>
        <outline val="0"/>
        <shadow val="0"/>
        <u val="none"/>
        <vertAlign val="baseline"/>
        <name val="Tahoma"/>
        <family val="2"/>
        <scheme val="none"/>
      </font>
      <alignment textRotation="0" indent="0" justifyLastLine="0" readingOrder="2"/>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31" formatCode="[h]:mm:ss"/>
      <fill>
        <patternFill patternType="solid">
          <fgColor indexed="64"/>
          <bgColor theme="0" tint="-4.9989318521683403E-2"/>
        </patternFill>
      </fill>
      <alignment horizontal="center" vertical="center" textRotation="0" wrapText="0" indent="0" justifyLastLine="0" shrinkToFit="0" readingOrder="2"/>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fill>
        <patternFill patternType="solid">
          <fgColor indexed="64"/>
          <bgColor theme="0" tint="-4.9989318521683403E-2"/>
        </patternFill>
      </fill>
      <alignment horizontal="center" vertical="center" textRotation="0" wrapText="0" indent="0" justifyLastLine="0" shrinkToFit="0" readingOrder="2"/>
      <border diagonalUp="0" diagonalDown="0" outline="0">
        <left/>
        <right/>
        <top/>
        <bottom/>
      </border>
      <protection locked="1" hidden="0"/>
    </dxf>
    <dxf>
      <font>
        <b/>
        <i val="0"/>
        <strike val="0"/>
        <condense val="0"/>
        <extend val="0"/>
        <outline val="0"/>
        <shadow val="0"/>
        <u val="none"/>
        <vertAlign val="baseline"/>
        <sz val="10"/>
        <color auto="1"/>
        <name val="Tahoma"/>
        <family val="2"/>
        <scheme val="none"/>
      </font>
      <numFmt numFmtId="168" formatCode="[$-1010000]dddd\ d/m/yyyy;@"/>
      <fill>
        <patternFill patternType="solid">
          <fgColor indexed="64"/>
          <bgColor theme="0" tint="-4.9989318521683403E-2"/>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31" formatCode="[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31" formatCode="[h]:mm:ss"/>
      <fill>
        <patternFill patternType="solid">
          <fgColor indexed="64"/>
          <bgColor theme="0" tint="-4.9989318521683403E-2"/>
        </patternFill>
      </fill>
      <alignment horizontal="center" vertical="center" textRotation="0" wrapText="0" indent="0" justifyLastLine="0" shrinkToFit="0" readingOrder="2"/>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numFmt numFmtId="167" formatCode="[$-1000000]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7" formatCode="[$-1000000]h:mm:ss;@"/>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8" formatCode="[$-1010000]dddd\ d/m/yyyy;@"/>
      <fill>
        <patternFill patternType="solid">
          <fgColor indexed="64"/>
          <bgColor theme="0" tint="-4.9989318521683403E-2"/>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نمط الجدول الزمني" defaultPivotStyle="PivotStyleLight16">
    <tableStyle name="قيمة الأجر بالساعة2" pivot="0" count="6">
      <tableStyleElement type="wholeTable" dxfId="58"/>
      <tableStyleElement type="headerRow" dxfId="57"/>
      <tableStyleElement type="firstColumn" dxfId="56"/>
      <tableStyleElement type="firstRowStripe" dxfId="55"/>
      <tableStyleElement type="secondRowStripe" dxfId="54"/>
      <tableStyleElement type="firstHeaderCell" dxfId="53"/>
    </tableStyle>
    <tableStyle name="نمط الجدول الزمني" pivot="0" count="5">
      <tableStyleElement type="wholeTable" dxfId="52"/>
      <tableStyleElement type="headerRow" dxfId="51"/>
      <tableStyleElement type="firstColumn" dxfId="50"/>
      <tableStyleElement type="firstRowStripe" dxfId="49"/>
      <tableStyleElement type="firstColumnStripe" dxfId="4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صورة 3" descr="شعار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صورة 1" descr="شعار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7:E14" totalsRowShown="0" headerRowDxfId="47" dataDxfId="46" tableBorderDxfId="45">
  <autoFilter ref="B7:E14">
    <filterColumn colId="0" hiddenButton="1"/>
    <filterColumn colId="1" hiddenButton="1"/>
    <filterColumn colId="2" hiddenButton="1"/>
    <filterColumn colId="3" hiddenButton="1"/>
  </autoFilter>
  <tableColumns count="4">
    <tableColumn id="1" name="يوم من الأسبوع" dataDxfId="44">
      <calculatedColumnFormula>B7+1</calculatedColumnFormula>
    </tableColumn>
    <tableColumn id="2" name="الوقت_x000a_الحضور" dataDxfId="43"/>
    <tableColumn id="3" name="الراحات_x000a_(بالدقائق)" dataDxfId="42"/>
    <tableColumn id="4" name="الوقت_x000a_الانصراف" dataDxfId="41"/>
  </tableColumns>
  <tableStyleInfo name="TableStyleMedium2" showFirstColumn="1" showLastColumn="0" showRowStripes="1" showColumnStripes="0"/>
  <extLst>
    <ext xmlns:x14="http://schemas.microsoft.com/office/spreadsheetml/2009/9/main" uri="{504A1905-F514-4f6f-8877-14C23A59335A}">
      <x14:table altTextSummary="تعقب الوقت لكل يوم من الأسبوع في هذا الجدول. يستخدم العمود &quot;يوم من الأسبوع&quot; يوم بدء الأسبوع الذي تم إدخاله في الخلية H4 على أنه اليوم الأول من الأسبوع."/>
    </ext>
  </extLst>
</table>
</file>

<file path=xl/tables/table2.xml><?xml version="1.0" encoding="utf-8"?>
<table xmlns="http://schemas.openxmlformats.org/spreadsheetml/2006/main" id="2" name="Week1Breakdown" displayName="Week1Breakdown" ref="G7:L14" totalsRowShown="0" headerRowDxfId="40" dataDxfId="39">
  <autoFilter ref="G7:L14">
    <filterColumn colId="0" hiddenButton="1"/>
    <filterColumn colId="1" hiddenButton="1"/>
    <filterColumn colId="2" hiddenButton="1"/>
    <filterColumn colId="3" hiddenButton="1"/>
    <filterColumn colId="4" hiddenButton="1"/>
    <filterColumn colId="5" hiddenButton="1"/>
  </autoFilter>
  <tableColumns count="6">
    <tableColumn id="1" name="الإجمالي_x000a_[h]:mm:ss" dataDxfId="38">
      <calculatedColumnFormula>MROUND((IF(OR(C8="",E8=""),0,IF(E8&lt;C8,E8+1-C8,E8-C8))-D8/1440),1/1440)</calculatedColumnFormula>
    </tableColumn>
    <tableColumn id="2" name="عادي_x000a_[h]:mm:ss" dataDxfId="37"/>
    <tableColumn id="3" name="عمل إضافي_x000a_[h]:mm:ss" dataDxfId="36"/>
    <tableColumn id="4" name="مرضي_x000a_[h]:mm:ss" dataDxfId="35"/>
    <tableColumn id="5" name="إجازة_x000a_[h]:mm:ss" dataDxfId="34"/>
    <tableColumn id="6" name="عطلة_x000a_[h]:mm:ss" dataDxfId="33"/>
  </tableColumns>
  <tableStyleInfo name="TableStyleMedium2" showFirstColumn="1" showLastColumn="0" showRowStripes="1" showColumnStripes="0"/>
  <extLst>
    <ext xmlns:x14="http://schemas.microsoft.com/office/spreadsheetml/2009/9/main" uri="{504A1905-F514-4f6f-8877-14C23A59335A}">
      <x14:table altTextSummary="قم بتقسيم وقتك إلى ساعات &quot;عادية&quot; و&quot;عمل إضافي&quot; و&quot;مرضي&quot; و&quot;إجازات&quot; و&quot;عطلات&quot; في هذا الجدول. يقوم العمود G لهذا الجدول تلقائياً بحساب إجمالي الوقت لكل يوم من أيام الأسبوع. يتم حساب الإجمالي لهذا الأسبوع تلقائياً لكل فئة أسفل الجدول مباشرةً."/>
    </ext>
  </extLst>
</table>
</file>

<file path=xl/tables/table3.xml><?xml version="1.0" encoding="utf-8"?>
<table xmlns="http://schemas.openxmlformats.org/spreadsheetml/2006/main" id="3" name="Week2Time" displayName="Week2Time" ref="B17:E24" headerRowDxfId="32" dataDxfId="31" tableBorderDxfId="30">
  <autoFilter ref="B17:E24">
    <filterColumn colId="0" hiddenButton="1"/>
    <filterColumn colId="1" hiddenButton="1"/>
    <filterColumn colId="2" hiddenButton="1"/>
    <filterColumn colId="3" hiddenButton="1"/>
  </autoFilter>
  <tableColumns count="4">
    <tableColumn id="1" name="يوم من الأسبوع" totalsRowLabel="الإجمالي" dataDxfId="29" totalsRowDxfId="28">
      <calculatedColumnFormula>B17+1</calculatedColumnFormula>
    </tableColumn>
    <tableColumn id="2" name="الوقت_x000a_الحضور" dataDxfId="27" totalsRowDxfId="26"/>
    <tableColumn id="3" name="الراحات_x000a_(بالدقائق)" dataDxfId="25" totalsRowDxfId="24"/>
    <tableColumn id="4" name="الوقت_x000a_الانصراف" totalsRowFunction="count" dataDxfId="23" totalsRowDxfId="22"/>
  </tableColumns>
  <tableStyleInfo name="TableStyleMedium2" showFirstColumn="1" showLastColumn="0" showRowStripes="1" showColumnStripes="0"/>
  <extLst>
    <ext xmlns:x14="http://schemas.microsoft.com/office/spreadsheetml/2009/9/main" uri="{504A1905-F514-4f6f-8877-14C23A59335A}">
      <x14:table altTextSummary="تعقب الوقت لكل يوم من الأسبوع الثاني في هذا الجدول. يتم اختيار يوم بداية الأسبوع بعد اليوم الأخير من الأسبوع السابق المسجّل في الجدول الزمني للأسبوع 1."/>
    </ext>
  </extLst>
</table>
</file>

<file path=xl/tables/table4.xml><?xml version="1.0" encoding="utf-8"?>
<table xmlns="http://schemas.openxmlformats.org/spreadsheetml/2006/main" id="4" name="Week2Breakdown" displayName="Week2Breakdown" ref="G17:L24" totalsRowShown="0" headerRowDxfId="21" dataDxfId="20">
  <autoFilter ref="G17:L24">
    <filterColumn colId="0" hiddenButton="1"/>
    <filterColumn colId="1" hiddenButton="1"/>
    <filterColumn colId="2" hiddenButton="1"/>
    <filterColumn colId="3" hiddenButton="1"/>
    <filterColumn colId="4" hiddenButton="1"/>
    <filterColumn colId="5" hiddenButton="1"/>
  </autoFilter>
  <tableColumns count="6">
    <tableColumn id="1" name="الإجمالي_x000a_[h]:mm:ss" dataDxfId="19">
      <calculatedColumnFormula>MROUND((IF(OR(C18="",E18=""),0,IF(E18&lt;C18,E18+1-C18,E18-C18))-D18/1440),1/1440)</calculatedColumnFormula>
    </tableColumn>
    <tableColumn id="2" name="عادي_x000a_[h]:mm:ss" dataDxfId="18"/>
    <tableColumn id="3" name="عمل إضافي_x000a_[h]:mm:ss" dataDxfId="17"/>
    <tableColumn id="4" name="مرضي_x000a_[h]:mm:ss" dataDxfId="16"/>
    <tableColumn id="5" name="إجازة_x000a_[h]:mm:ss" dataDxfId="15"/>
    <tableColumn id="6" name="عطلة_x000a_[h]:mm:ss" dataDxfId="14"/>
  </tableColumns>
  <tableStyleInfo name="TableStyleMedium2" showFirstColumn="1" showLastColumn="0" showRowStripes="1" showColumnStripes="0"/>
  <extLst>
    <ext xmlns:x14="http://schemas.microsoft.com/office/spreadsheetml/2009/9/main" uri="{504A1905-F514-4f6f-8877-14C23A59335A}">
      <x14:table altTextSummary="قم بتقسيم وقتك إلى ساعات &quot;عادية&quot; و&quot;عمل إضافي&quot; و&quot;مرضي&quot; و&quot;إجازات&quot; و&quot;عطلات&quot; في هذا الجدول للأسبوع الثاني من تعقب الوقت. يقوم العمود G لهذا الجدول تلقائياً بحساب إجمالي الوقت لكل يوم من أيام الأسبوع. يتم حساب الإجمالي لهذا الأسبوع تلقائياً لكل فئة أسفل الجدول مباشرةً."/>
    </ext>
  </extLst>
</table>
</file>

<file path=xl/tables/table5.xml><?xml version="1.0" encoding="utf-8"?>
<table xmlns="http://schemas.openxmlformats.org/spreadsheetml/2006/main" id="7" name="RatePerHr" displayName="RatePerHr" ref="G27:L29" totalsRowShown="0" headerRowDxfId="13" dataDxfId="12">
  <autoFilter ref="G27:L29">
    <filterColumn colId="0" hiddenButton="1"/>
    <filterColumn colId="1" hiddenButton="1"/>
    <filterColumn colId="2" hiddenButton="1"/>
    <filterColumn colId="3" hiddenButton="1"/>
    <filterColumn colId="4" hiddenButton="1"/>
    <filterColumn colId="5" hiddenButton="1"/>
  </autoFilter>
  <tableColumns count="6">
    <tableColumn id="1" name="العمود 1" dataDxfId="11" totalsRowDxfId="10" dataCellStyle="Normal"/>
    <tableColumn id="2" name="عادي" dataDxfId="9" totalsRowDxfId="8">
      <calculatedColumnFormula>ROUND((H24+H14)*24*H27,2)</calculatedColumnFormula>
    </tableColumn>
    <tableColumn id="3" name="عمل إضافي" dataDxfId="7" totalsRowDxfId="6">
      <calculatedColumnFormula>ROUND((I24+I14)*24*I27,2)</calculatedColumnFormula>
    </tableColumn>
    <tableColumn id="4" name="مرضي" dataDxfId="5" totalsRowDxfId="4">
      <calculatedColumnFormula>ROUND((J24+J14)*24*J27,2)</calculatedColumnFormula>
    </tableColumn>
    <tableColumn id="5" name="إجازة" dataDxfId="3" totalsRowDxfId="2">
      <calculatedColumnFormula>ROUND((K24+K14)*24*K27,2)</calculatedColumnFormula>
    </tableColumn>
    <tableColumn id="6" name="عطلة" dataDxfId="1" totalsRowDxfId="0">
      <calculatedColumnFormula>ROUND((L24+L14)*24*L27,2)</calculatedColumnFormula>
    </tableColumn>
  </tableColumns>
  <tableStyleInfo name="قيمة الأجر بالساعة2" showFirstColumn="1" showLastColumn="0" showRowStripes="1" showColumnStripes="0"/>
  <extLst>
    <ext xmlns:x14="http://schemas.microsoft.com/office/spreadsheetml/2009/9/main" uri="{504A1905-F514-4f6f-8877-14C23A59335A}">
      <x14:table altTextSummary="أدخل المعدل بالساعة في هذا الجدول للساعات &quot;عادية&quot; و&quot;عمل إضافي&quot; و&quot;مرضي&quot; و&quot;إجازات&quot; و&quot;عطلات&quot;. يتم حساب إجمالي الدفع تلقائياً."/>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url" TargetMode="External"/><Relationship Id="rId1" Type="http://schemas.openxmlformats.org/officeDocument/2006/relationships/hyperlink" Target="https://www.vertex42.com/ExcelTemplates/timesheet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tabColor theme="4" tint="0.59999389629810485"/>
    <pageSetUpPr fitToPage="1"/>
  </sheetPr>
  <dimension ref="A1:O31"/>
  <sheetViews>
    <sheetView showGridLines="0" rightToLeft="1" tabSelected="1" workbookViewId="0"/>
  </sheetViews>
  <sheetFormatPr defaultColWidth="9.140625" defaultRowHeight="30" customHeight="1" x14ac:dyDescent="0.2"/>
  <cols>
    <col min="1" max="1" width="2.7109375" style="2" customWidth="1"/>
    <col min="2" max="2" width="21.5703125" style="2" customWidth="1"/>
    <col min="3" max="3" width="15.5703125" style="2" customWidth="1"/>
    <col min="4" max="4" width="14.42578125" style="2" customWidth="1"/>
    <col min="5" max="5" width="15.5703125" style="2" customWidth="1"/>
    <col min="6" max="6" width="2.5703125" style="2" customWidth="1"/>
    <col min="7" max="7" width="14.28515625" style="2" customWidth="1"/>
    <col min="8" max="12" width="14" style="2" customWidth="1"/>
    <col min="13" max="13" width="2.7109375" style="2" customWidth="1"/>
    <col min="14" max="14" width="38.28515625" style="2" customWidth="1"/>
    <col min="15" max="16384" width="9.140625" style="2"/>
  </cols>
  <sheetData>
    <row r="1" spans="1:15" ht="54.95" customHeight="1" x14ac:dyDescent="0.2">
      <c r="A1" s="1" t="s">
        <v>50</v>
      </c>
      <c r="B1" s="66" t="s">
        <v>13</v>
      </c>
      <c r="C1" s="66"/>
      <c r="D1" s="66"/>
      <c r="E1" s="66"/>
      <c r="F1" s="66"/>
      <c r="G1" s="67" t="s">
        <v>27</v>
      </c>
      <c r="H1" s="67"/>
      <c r="I1" s="67"/>
      <c r="J1" s="67"/>
      <c r="K1" s="67"/>
      <c r="L1" s="67"/>
    </row>
    <row r="2" spans="1:15" s="3" customFormat="1" ht="30" customHeight="1" x14ac:dyDescent="0.2">
      <c r="A2" s="1" t="s">
        <v>0</v>
      </c>
      <c r="B2" s="55" t="s">
        <v>14</v>
      </c>
      <c r="C2" s="55"/>
      <c r="D2" s="55"/>
      <c r="E2" s="65" t="s">
        <v>22</v>
      </c>
      <c r="F2" s="65"/>
      <c r="G2" s="65"/>
      <c r="H2" s="58"/>
      <c r="I2" s="58"/>
      <c r="J2" s="58"/>
      <c r="K2" s="58"/>
      <c r="L2" s="58"/>
      <c r="N2" s="4" t="s">
        <v>38</v>
      </c>
      <c r="O2" s="5"/>
    </row>
    <row r="3" spans="1:15" s="3" customFormat="1" ht="30" customHeight="1" x14ac:dyDescent="0.2">
      <c r="A3" s="6" t="s">
        <v>1</v>
      </c>
      <c r="B3" s="55" t="s">
        <v>15</v>
      </c>
      <c r="C3" s="55"/>
      <c r="D3" s="55"/>
      <c r="E3" s="65" t="s">
        <v>23</v>
      </c>
      <c r="F3" s="65"/>
      <c r="G3" s="65"/>
      <c r="H3" s="59"/>
      <c r="I3" s="59"/>
      <c r="J3" s="59"/>
      <c r="K3" s="59"/>
      <c r="L3" s="59"/>
      <c r="N3" s="32" t="s">
        <v>39</v>
      </c>
    </row>
    <row r="4" spans="1:15" s="3" customFormat="1" ht="30" customHeight="1" x14ac:dyDescent="0.2">
      <c r="A4" s="6" t="s">
        <v>2</v>
      </c>
      <c r="B4" s="55" t="s">
        <v>16</v>
      </c>
      <c r="C4" s="55"/>
      <c r="D4" s="33"/>
      <c r="E4" s="65" t="s">
        <v>24</v>
      </c>
      <c r="F4" s="65"/>
      <c r="G4" s="65"/>
      <c r="H4" s="61">
        <f ca="1">TODAY()</f>
        <v>43278</v>
      </c>
      <c r="I4" s="61"/>
      <c r="N4" s="7" t="s">
        <v>49</v>
      </c>
    </row>
    <row r="5" spans="1:15" s="3" customFormat="1" ht="15" customHeight="1" x14ac:dyDescent="0.2">
      <c r="A5" s="1" t="s">
        <v>3</v>
      </c>
      <c r="B5" s="56" t="s">
        <v>17</v>
      </c>
      <c r="C5" s="56"/>
      <c r="D5" s="56"/>
      <c r="E5" s="8"/>
      <c r="F5" s="8"/>
      <c r="G5" s="9"/>
      <c r="H5" s="10"/>
      <c r="I5" s="10"/>
      <c r="J5" s="8"/>
      <c r="K5" s="8"/>
      <c r="L5" s="8"/>
    </row>
    <row r="6" spans="1:15" ht="15" customHeight="1" x14ac:dyDescent="0.2">
      <c r="B6" s="3"/>
      <c r="C6" s="3"/>
      <c r="D6" s="3"/>
      <c r="E6" s="3"/>
      <c r="F6" s="3"/>
      <c r="G6" s="3"/>
      <c r="H6" s="3"/>
      <c r="I6" s="3"/>
      <c r="J6" s="3"/>
      <c r="K6" s="3"/>
      <c r="L6" s="3"/>
    </row>
    <row r="7" spans="1:15" s="3" customFormat="1" ht="30" customHeight="1" x14ac:dyDescent="0.2">
      <c r="A7" s="6" t="s">
        <v>51</v>
      </c>
      <c r="B7" s="11" t="s">
        <v>18</v>
      </c>
      <c r="C7" s="11" t="s">
        <v>21</v>
      </c>
      <c r="D7" s="11" t="s">
        <v>45</v>
      </c>
      <c r="E7" s="11" t="s">
        <v>25</v>
      </c>
      <c r="F7" s="12"/>
      <c r="G7" s="11" t="s">
        <v>65</v>
      </c>
      <c r="H7" s="11" t="s">
        <v>66</v>
      </c>
      <c r="I7" s="11" t="s">
        <v>67</v>
      </c>
      <c r="J7" s="11" t="s">
        <v>68</v>
      </c>
      <c r="K7" s="11" t="s">
        <v>69</v>
      </c>
      <c r="L7" s="11" t="s">
        <v>70</v>
      </c>
      <c r="M7" s="13"/>
    </row>
    <row r="8" spans="1:15" s="3" customFormat="1" ht="30" customHeight="1" x14ac:dyDescent="0.2">
      <c r="A8" s="6" t="s">
        <v>52</v>
      </c>
      <c r="B8" s="50">
        <f ca="1">Week_Starting</f>
        <v>43278</v>
      </c>
      <c r="C8" s="24">
        <v>0.37847222222222227</v>
      </c>
      <c r="D8" s="14">
        <v>15</v>
      </c>
      <c r="E8" s="24">
        <v>0.75</v>
      </c>
      <c r="G8" s="31">
        <f>MROUND((IF(OR(C8="",E8=""),0,IF(E8&lt;C8,E8+1-C8,E8-C8))-D8/1440),1/1440)</f>
        <v>0.3611111111111111</v>
      </c>
      <c r="H8" s="28">
        <v>0.33333333333333331</v>
      </c>
      <c r="I8" s="28">
        <v>2.777777777777779E-2</v>
      </c>
      <c r="J8" s="28"/>
      <c r="K8" s="28"/>
      <c r="L8" s="28"/>
      <c r="M8" s="13"/>
      <c r="N8" s="7" t="s">
        <v>48</v>
      </c>
    </row>
    <row r="9" spans="1:15" s="3" customFormat="1" ht="30" customHeight="1" x14ac:dyDescent="0.2">
      <c r="A9" s="6" t="s">
        <v>58</v>
      </c>
      <c r="B9" s="51">
        <f t="shared" ref="B9:B14" ca="1" si="0">B8+1</f>
        <v>43279</v>
      </c>
      <c r="C9" s="25">
        <v>0.37847222222222227</v>
      </c>
      <c r="D9" s="15">
        <v>30</v>
      </c>
      <c r="E9" s="25">
        <v>0.73958333333333337</v>
      </c>
      <c r="G9" s="31">
        <f t="shared" ref="G9:G14" si="1">MROUND((IF(OR(C9="",E9=""),0,IF(E9&lt;C9,E9+1-C9,E9-C9))-D9/1440),1/1440)</f>
        <v>0.34027777777777779</v>
      </c>
      <c r="H9" s="29">
        <v>0.33333333333333331</v>
      </c>
      <c r="I9" s="29">
        <v>6.9444444444444753E-3</v>
      </c>
      <c r="J9" s="29"/>
      <c r="K9" s="29"/>
      <c r="L9" s="29"/>
      <c r="M9" s="13"/>
      <c r="N9" s="7"/>
    </row>
    <row r="10" spans="1:15" s="3" customFormat="1" ht="30" customHeight="1" x14ac:dyDescent="0.2">
      <c r="A10" s="6" t="s">
        <v>59</v>
      </c>
      <c r="B10" s="51">
        <f t="shared" ca="1" si="0"/>
        <v>43280</v>
      </c>
      <c r="C10" s="25">
        <v>0.375</v>
      </c>
      <c r="D10" s="15">
        <v>45</v>
      </c>
      <c r="E10" s="25">
        <v>0.77083333333333337</v>
      </c>
      <c r="G10" s="31">
        <f t="shared" si="1"/>
        <v>0.36458333333333337</v>
      </c>
      <c r="H10" s="29">
        <v>0.33333333333333331</v>
      </c>
      <c r="I10" s="29">
        <v>3.1250000000000056E-2</v>
      </c>
      <c r="J10" s="29"/>
      <c r="K10" s="29"/>
      <c r="L10" s="29"/>
      <c r="M10" s="13"/>
    </row>
    <row r="11" spans="1:15" s="3" customFormat="1" ht="30" customHeight="1" x14ac:dyDescent="0.2">
      <c r="A11" s="6" t="s">
        <v>60</v>
      </c>
      <c r="B11" s="51">
        <f t="shared" ca="1" si="0"/>
        <v>43281</v>
      </c>
      <c r="C11" s="25">
        <v>0.375</v>
      </c>
      <c r="D11" s="15">
        <v>45</v>
      </c>
      <c r="E11" s="25">
        <v>0.77083333333333337</v>
      </c>
      <c r="G11" s="31">
        <f t="shared" si="1"/>
        <v>0.36458333333333337</v>
      </c>
      <c r="H11" s="29">
        <v>0.33333333333333331</v>
      </c>
      <c r="I11" s="29">
        <v>3.1250000000000056E-2</v>
      </c>
      <c r="J11" s="29"/>
      <c r="K11" s="29"/>
      <c r="L11" s="29"/>
      <c r="M11" s="13"/>
    </row>
    <row r="12" spans="1:15" s="3" customFormat="1" ht="30" customHeight="1" x14ac:dyDescent="0.2">
      <c r="A12" s="6" t="s">
        <v>4</v>
      </c>
      <c r="B12" s="51">
        <f t="shared" ca="1" si="0"/>
        <v>43282</v>
      </c>
      <c r="C12" s="25"/>
      <c r="D12" s="15"/>
      <c r="E12" s="25"/>
      <c r="G12" s="31">
        <f t="shared" si="1"/>
        <v>0</v>
      </c>
      <c r="H12" s="29"/>
      <c r="I12" s="29"/>
      <c r="J12" s="29">
        <v>0.33333333333333331</v>
      </c>
      <c r="K12" s="29"/>
      <c r="L12" s="29"/>
      <c r="M12" s="13"/>
    </row>
    <row r="13" spans="1:15" s="3" customFormat="1" ht="30" customHeight="1" x14ac:dyDescent="0.2">
      <c r="A13" s="6" t="s">
        <v>61</v>
      </c>
      <c r="B13" s="51">
        <f t="shared" ca="1" si="0"/>
        <v>43283</v>
      </c>
      <c r="C13" s="25"/>
      <c r="D13" s="15"/>
      <c r="E13" s="25"/>
      <c r="G13" s="31">
        <f t="shared" si="1"/>
        <v>0</v>
      </c>
      <c r="H13" s="29"/>
      <c r="I13" s="29"/>
      <c r="J13" s="29"/>
      <c r="K13" s="29"/>
      <c r="L13" s="29"/>
      <c r="M13" s="13"/>
    </row>
    <row r="14" spans="1:15" s="3" customFormat="1" ht="30" customHeight="1" x14ac:dyDescent="0.2">
      <c r="A14" s="6" t="s">
        <v>5</v>
      </c>
      <c r="B14" s="52">
        <f t="shared" ca="1" si="0"/>
        <v>43284</v>
      </c>
      <c r="C14" s="26"/>
      <c r="D14" s="16"/>
      <c r="E14" s="26"/>
      <c r="G14" s="31">
        <f t="shared" si="1"/>
        <v>0</v>
      </c>
      <c r="H14" s="30"/>
      <c r="I14" s="30"/>
      <c r="J14" s="30"/>
      <c r="K14" s="30"/>
      <c r="L14" s="30"/>
      <c r="M14" s="13"/>
    </row>
    <row r="15" spans="1:15" ht="30" customHeight="1" x14ac:dyDescent="0.2">
      <c r="A15" s="1" t="s">
        <v>6</v>
      </c>
      <c r="B15" s="60"/>
      <c r="C15" s="60"/>
      <c r="D15" s="60"/>
      <c r="E15" s="60"/>
      <c r="G15" s="17" t="s">
        <v>28</v>
      </c>
      <c r="H15" s="27">
        <f>SUM(H8:H14)</f>
        <v>1.3333333333333333</v>
      </c>
      <c r="I15" s="27">
        <f>SUM(I8:I14)</f>
        <v>9.7222222222222376E-2</v>
      </c>
      <c r="J15" s="27">
        <f>SUM(J8:J14)</f>
        <v>0.33333333333333331</v>
      </c>
      <c r="K15" s="27">
        <f>SUM(K8:K14)</f>
        <v>0</v>
      </c>
      <c r="L15" s="27">
        <f>SUM(L8:L14)</f>
        <v>0</v>
      </c>
    </row>
    <row r="16" spans="1:15" ht="15" customHeight="1" x14ac:dyDescent="0.2">
      <c r="B16" s="60"/>
      <c r="C16" s="60"/>
      <c r="D16" s="60"/>
      <c r="E16" s="60"/>
      <c r="F16" s="3"/>
      <c r="G16" s="3"/>
      <c r="H16" s="3"/>
      <c r="I16" s="3"/>
      <c r="J16" s="3"/>
      <c r="K16" s="3"/>
      <c r="L16" s="3"/>
    </row>
    <row r="17" spans="1:14" s="3" customFormat="1" ht="30" customHeight="1" x14ac:dyDescent="0.2">
      <c r="A17" s="1" t="s">
        <v>7</v>
      </c>
      <c r="B17" s="11" t="s">
        <v>18</v>
      </c>
      <c r="C17" s="11" t="s">
        <v>21</v>
      </c>
      <c r="D17" s="11" t="s">
        <v>45</v>
      </c>
      <c r="E17" s="11" t="s">
        <v>25</v>
      </c>
      <c r="F17" s="12"/>
      <c r="G17" s="11" t="s">
        <v>65</v>
      </c>
      <c r="H17" s="11" t="s">
        <v>66</v>
      </c>
      <c r="I17" s="11" t="s">
        <v>67</v>
      </c>
      <c r="J17" s="11" t="s">
        <v>68</v>
      </c>
      <c r="K17" s="11" t="s">
        <v>69</v>
      </c>
      <c r="L17" s="11" t="s">
        <v>70</v>
      </c>
      <c r="M17" s="13"/>
      <c r="N17" s="7" t="s">
        <v>47</v>
      </c>
    </row>
    <row r="18" spans="1:14" s="3" customFormat="1" ht="30" customHeight="1" x14ac:dyDescent="0.2">
      <c r="A18" s="6" t="s">
        <v>53</v>
      </c>
      <c r="B18" s="50">
        <f ca="1">B14+1</f>
        <v>43285</v>
      </c>
      <c r="C18" s="24"/>
      <c r="D18" s="14"/>
      <c r="E18" s="24"/>
      <c r="G18" s="31">
        <f>MROUND((IF(OR(C18="",E18=""),0,IF(E18&lt;C18,E18+1-C18,E18-C18))-D18/1440),1/1440)</f>
        <v>0</v>
      </c>
      <c r="H18" s="28"/>
      <c r="I18" s="28"/>
      <c r="J18" s="28"/>
      <c r="K18" s="28"/>
      <c r="L18" s="28"/>
      <c r="M18" s="13"/>
    </row>
    <row r="19" spans="1:14" s="3" customFormat="1" ht="30" customHeight="1" x14ac:dyDescent="0.2">
      <c r="A19" s="6" t="s">
        <v>54</v>
      </c>
      <c r="B19" s="51">
        <f t="shared" ref="B19:B24" ca="1" si="2">B18+1</f>
        <v>43286</v>
      </c>
      <c r="C19" s="25"/>
      <c r="D19" s="15"/>
      <c r="E19" s="25"/>
      <c r="G19" s="31">
        <f t="shared" ref="G19:G24" si="3">MROUND((IF(OR(C19="",E19=""),0,IF(E19&lt;C19,E19+1-C19,E19-C19))-D19/1440),1/1440)</f>
        <v>0</v>
      </c>
      <c r="H19" s="29"/>
      <c r="I19" s="29"/>
      <c r="J19" s="29"/>
      <c r="K19" s="29"/>
      <c r="L19" s="29"/>
      <c r="M19" s="13"/>
    </row>
    <row r="20" spans="1:14" s="3" customFormat="1" ht="30" customHeight="1" x14ac:dyDescent="0.2">
      <c r="A20" s="6" t="s">
        <v>55</v>
      </c>
      <c r="B20" s="51">
        <f t="shared" ca="1" si="2"/>
        <v>43287</v>
      </c>
      <c r="C20" s="25"/>
      <c r="D20" s="15"/>
      <c r="E20" s="25"/>
      <c r="G20" s="31">
        <f t="shared" si="3"/>
        <v>0</v>
      </c>
      <c r="H20" s="29"/>
      <c r="I20" s="29"/>
      <c r="J20" s="29"/>
      <c r="K20" s="29"/>
      <c r="L20" s="29"/>
      <c r="M20" s="13"/>
    </row>
    <row r="21" spans="1:14" s="3" customFormat="1" ht="30" customHeight="1" x14ac:dyDescent="0.2">
      <c r="A21" s="6" t="s">
        <v>8</v>
      </c>
      <c r="B21" s="51">
        <f t="shared" ca="1" si="2"/>
        <v>43288</v>
      </c>
      <c r="C21" s="25"/>
      <c r="D21" s="15"/>
      <c r="E21" s="25"/>
      <c r="G21" s="31">
        <f t="shared" si="3"/>
        <v>0</v>
      </c>
      <c r="H21" s="29"/>
      <c r="I21" s="29"/>
      <c r="J21" s="29"/>
      <c r="K21" s="29"/>
      <c r="L21" s="29"/>
      <c r="M21" s="13"/>
    </row>
    <row r="22" spans="1:14" s="3" customFormat="1" ht="30" customHeight="1" x14ac:dyDescent="0.2">
      <c r="A22" s="6" t="s">
        <v>56</v>
      </c>
      <c r="B22" s="51">
        <f t="shared" ca="1" si="2"/>
        <v>43289</v>
      </c>
      <c r="C22" s="25"/>
      <c r="D22" s="15"/>
      <c r="E22" s="25"/>
      <c r="G22" s="31">
        <f t="shared" si="3"/>
        <v>0</v>
      </c>
      <c r="H22" s="29"/>
      <c r="I22" s="29"/>
      <c r="J22" s="29"/>
      <c r="K22" s="29"/>
      <c r="L22" s="29"/>
      <c r="M22" s="13"/>
    </row>
    <row r="23" spans="1:14" s="3" customFormat="1" ht="30" customHeight="1" x14ac:dyDescent="0.2">
      <c r="A23" s="6" t="s">
        <v>57</v>
      </c>
      <c r="B23" s="51">
        <f t="shared" ca="1" si="2"/>
        <v>43290</v>
      </c>
      <c r="C23" s="25"/>
      <c r="D23" s="15"/>
      <c r="E23" s="25"/>
      <c r="G23" s="31">
        <f t="shared" si="3"/>
        <v>0</v>
      </c>
      <c r="H23" s="29"/>
      <c r="I23" s="29"/>
      <c r="J23" s="29"/>
      <c r="K23" s="29"/>
      <c r="L23" s="29"/>
      <c r="M23" s="13"/>
    </row>
    <row r="24" spans="1:14" s="3" customFormat="1" ht="30" customHeight="1" x14ac:dyDescent="0.2">
      <c r="A24" s="6" t="s">
        <v>9</v>
      </c>
      <c r="B24" s="52">
        <f t="shared" ca="1" si="2"/>
        <v>43291</v>
      </c>
      <c r="C24" s="26"/>
      <c r="D24" s="16"/>
      <c r="E24" s="26"/>
      <c r="G24" s="31">
        <f t="shared" si="3"/>
        <v>0</v>
      </c>
      <c r="H24" s="30"/>
      <c r="I24" s="30"/>
      <c r="J24" s="30"/>
      <c r="K24" s="30"/>
      <c r="L24" s="30"/>
      <c r="M24" s="13"/>
    </row>
    <row r="25" spans="1:14" ht="30" customHeight="1" x14ac:dyDescent="0.2">
      <c r="A25" s="1" t="s">
        <v>10</v>
      </c>
      <c r="G25" s="17" t="s">
        <v>28</v>
      </c>
      <c r="H25" s="27">
        <f>SUM(H18:H24)</f>
        <v>0</v>
      </c>
      <c r="I25" s="27">
        <f>SUM(I18:I24)</f>
        <v>0</v>
      </c>
      <c r="J25" s="27">
        <f>SUM(J18:J24)</f>
        <v>0</v>
      </c>
      <c r="K25" s="27">
        <f>SUM(K18:K24)</f>
        <v>0</v>
      </c>
      <c r="L25" s="27">
        <f>SUM(L18:L24)</f>
        <v>0</v>
      </c>
    </row>
    <row r="26" spans="1:14" s="18" customFormat="1" ht="30" customHeight="1" x14ac:dyDescent="0.2"/>
    <row r="27" spans="1:14" s="18" customFormat="1" ht="15" customHeight="1" x14ac:dyDescent="0.2">
      <c r="A27" s="19" t="s">
        <v>62</v>
      </c>
      <c r="G27" s="20" t="s">
        <v>29</v>
      </c>
      <c r="H27" s="21" t="s">
        <v>33</v>
      </c>
      <c r="I27" s="21" t="s">
        <v>34</v>
      </c>
      <c r="J27" s="21" t="s">
        <v>35</v>
      </c>
      <c r="K27" s="47" t="s">
        <v>36</v>
      </c>
      <c r="L27" s="21" t="s">
        <v>37</v>
      </c>
    </row>
    <row r="28" spans="1:14" s="3" customFormat="1" ht="30" customHeight="1" x14ac:dyDescent="0.2">
      <c r="A28" s="1" t="s">
        <v>11</v>
      </c>
      <c r="B28" s="64"/>
      <c r="C28" s="64"/>
      <c r="D28" s="64"/>
      <c r="E28" s="53"/>
      <c r="G28" s="54" t="s">
        <v>30</v>
      </c>
      <c r="H28" s="48">
        <v>15</v>
      </c>
      <c r="I28" s="48">
        <f>1.5*H28</f>
        <v>22.5</v>
      </c>
      <c r="J28" s="48">
        <v>15</v>
      </c>
      <c r="K28" s="48">
        <v>15</v>
      </c>
      <c r="L28" s="48">
        <v>15</v>
      </c>
      <c r="M28" s="13"/>
      <c r="N28" s="7" t="s">
        <v>46</v>
      </c>
    </row>
    <row r="29" spans="1:14" s="3" customFormat="1" ht="30" customHeight="1" x14ac:dyDescent="0.2">
      <c r="A29" s="1" t="s">
        <v>63</v>
      </c>
      <c r="B29" s="62" t="s">
        <v>19</v>
      </c>
      <c r="C29" s="63"/>
      <c r="D29" s="63"/>
      <c r="E29" s="22" t="s">
        <v>26</v>
      </c>
      <c r="G29" s="54" t="s">
        <v>31</v>
      </c>
      <c r="H29" s="49">
        <f>ROUND((H25+H15)*24*H28,2)</f>
        <v>480</v>
      </c>
      <c r="I29" s="49">
        <f>ROUND((I25+I15)*24*I28,2)</f>
        <v>52.5</v>
      </c>
      <c r="J29" s="49">
        <f>ROUND((J25+J15)*24*J28,2)</f>
        <v>120</v>
      </c>
      <c r="K29" s="49">
        <f>ROUND((K25+K15)*24*K28,2)</f>
        <v>0</v>
      </c>
      <c r="L29" s="49">
        <f>ROUND((L25+L15)*24*L28,2)</f>
        <v>0</v>
      </c>
      <c r="M29" s="13"/>
    </row>
    <row r="30" spans="1:14" ht="30" customHeight="1" x14ac:dyDescent="0.2">
      <c r="A30" s="6" t="s">
        <v>12</v>
      </c>
      <c r="B30" s="64"/>
      <c r="C30" s="64"/>
      <c r="D30" s="64"/>
      <c r="E30" s="53"/>
    </row>
    <row r="31" spans="1:14" ht="30" customHeight="1" x14ac:dyDescent="0.2">
      <c r="A31" s="1" t="s">
        <v>64</v>
      </c>
      <c r="B31" s="63" t="s">
        <v>20</v>
      </c>
      <c r="C31" s="63"/>
      <c r="D31" s="63"/>
      <c r="E31" s="22" t="s">
        <v>26</v>
      </c>
      <c r="G31" s="23" t="s">
        <v>32</v>
      </c>
      <c r="H31" s="23"/>
      <c r="I31" s="23"/>
      <c r="J31" s="23"/>
      <c r="K31" s="57">
        <f>SUM(H29:L29)</f>
        <v>652.5</v>
      </c>
      <c r="L31" s="57"/>
    </row>
  </sheetData>
  <mergeCells count="18">
    <mergeCell ref="B1:F1"/>
    <mergeCell ref="G1:L1"/>
    <mergeCell ref="E2:G2"/>
    <mergeCell ref="E3:G3"/>
    <mergeCell ref="B2:D2"/>
    <mergeCell ref="B3:D3"/>
    <mergeCell ref="B4:C4"/>
    <mergeCell ref="B5:D5"/>
    <mergeCell ref="K31:L31"/>
    <mergeCell ref="H2:L2"/>
    <mergeCell ref="H3:L3"/>
    <mergeCell ref="B15:E16"/>
    <mergeCell ref="H4:I4"/>
    <mergeCell ref="B29:D29"/>
    <mergeCell ref="B31:D31"/>
    <mergeCell ref="B28:D28"/>
    <mergeCell ref="B30:D30"/>
    <mergeCell ref="E4:G4"/>
  </mergeCells>
  <dataValidations count="2">
    <dataValidation type="time" allowBlank="1" showInputMessage="1" showErrorMessage="1" errorTitle="تنسيق الوقت غير صحيح" error="الرجاء استخدام التنسيق التالي لإدخال الوقت: 12:00 ص" sqref="E8:E14 C8:C14 E18:E24 C18:C24">
      <formula1>0</formula1>
      <formula2>0.999988425925926</formula2>
    </dataValidation>
    <dataValidation allowBlank="1" showInputMessage="1" showErrorMessage="1" promptTitle="إدخال الأوقات" prompt="أدخل الساعات والدقائق باستخدام التنسيق [h]:mm:ss مثل 8:30:00 للمدة 8 ساعات و 30 دقيقة، أو 0:15:00 للمدة 15 دقيقة._x000a__x000a_[قم بإلغاء تحديد هذه الرسالة بإزالة &quot;التحقق من صحة البيانات&quot; من هذه الخلايا]" sqref="H8:L14"/>
  </dataValidations>
  <hyperlinks>
    <hyperlink ref="N3" r:id="rId1"/>
    <hyperlink ref="N2" r:id="rId2"/>
  </hyperlinks>
  <printOptions horizontalCentered="1"/>
  <pageMargins left="0.7" right="0.7" top="0.75" bottom="0.75" header="0.3" footer="0.3"/>
  <pageSetup paperSize="9" scale="88"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pageSetUpPr fitToPage="1"/>
  </sheetPr>
  <dimension ref="A1:B8"/>
  <sheetViews>
    <sheetView showGridLines="0" rightToLeft="1" workbookViewId="0"/>
  </sheetViews>
  <sheetFormatPr defaultRowHeight="12.75" x14ac:dyDescent="0.2"/>
  <cols>
    <col min="1" max="1" width="78.7109375" style="44" customWidth="1"/>
    <col min="2" max="16384" width="9.140625" style="35"/>
  </cols>
  <sheetData>
    <row r="1" spans="1:2" ht="46.5" customHeight="1" x14ac:dyDescent="0.2">
      <c r="A1" s="34"/>
    </row>
    <row r="2" spans="1:2" s="37" customFormat="1" ht="15" x14ac:dyDescent="0.2">
      <c r="A2" s="45" t="s">
        <v>38</v>
      </c>
      <c r="B2" s="36"/>
    </row>
    <row r="3" spans="1:2" s="39" customFormat="1" ht="27" customHeight="1" x14ac:dyDescent="0.2">
      <c r="A3" s="46" t="s">
        <v>39</v>
      </c>
      <c r="B3" s="38"/>
    </row>
    <row r="4" spans="1:2" s="39" customFormat="1" ht="26.25" customHeight="1" x14ac:dyDescent="0.35">
      <c r="A4" s="40" t="s">
        <v>40</v>
      </c>
      <c r="B4" s="38"/>
    </row>
    <row r="5" spans="1:2" s="39" customFormat="1" ht="213.75" x14ac:dyDescent="0.2">
      <c r="A5" s="41" t="s">
        <v>41</v>
      </c>
      <c r="B5" s="38"/>
    </row>
    <row r="6" spans="1:2" s="42" customFormat="1" ht="26.25" customHeight="1" x14ac:dyDescent="0.35">
      <c r="A6" s="40" t="s">
        <v>42</v>
      </c>
    </row>
    <row r="7" spans="1:2" ht="80.25" customHeight="1" x14ac:dyDescent="0.2">
      <c r="A7" s="43" t="s">
        <v>43</v>
      </c>
    </row>
    <row r="8" spans="1:2" ht="85.5" x14ac:dyDescent="0.2">
      <c r="A8" s="43" t="s">
        <v>44</v>
      </c>
    </row>
  </sheetData>
  <hyperlinks>
    <hyperlink ref="A2" r:id="rId1"/>
    <hyperlink ref="A3"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جدول زمني</vt:lpstr>
      <vt:lpstr>حول</vt:lpstr>
      <vt:lpstr>'جدول زمني'!Print_Area</vt:lpstr>
      <vt:lpstr>Week_Starting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2018-06-27T05:47:42Z</dcterms:created>
  <dcterms:modified xsi:type="dcterms:W3CDTF">2018-06-27T05:47:42Z</dcterms:modified>
</cp:coreProperties>
</file>