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59B1B490-E6AA-4082-84FB-7E9AB917CA75}" xr6:coauthVersionLast="43" xr6:coauthVersionMax="43" xr10:uidLastSave="{00000000-0000-0000-0000-000000000000}"/>
  <bookViews>
    <workbookView xWindow="-120" yWindow="-120" windowWidth="28860" windowHeight="16110" tabRatio="478" xr2:uid="{00000000-000D-0000-FFFF-FFFF00000000}"/>
  </bookViews>
  <sheets>
    <sheet name="بطاقة الوقت" sheetId="1" r:id="rId1"/>
  </sheets>
  <definedNames>
    <definedName name="_xlnm.Print_Titles" localSheetId="0">'بطاقة الوقت'!$8:$8</definedName>
    <definedName name="العنوان1">بطاقة_الوقت[[#Headers],[اليوم]]</definedName>
    <definedName name="منطقة_عنوان_الصف1..C6.1">'بطاقة الوقت'!$B$2</definedName>
    <definedName name="منطقة_عنوان_الصف2..G4.1">'بطاقة الوقت'!$F$2</definedName>
    <definedName name="منطقة_عنوان_الصف3..H16.1">'بطاقة الوقت'!$B$17</definedName>
    <definedName name="منطقة_عنوان_الصف4..G17.1">'بطاقة الوقت'!$B$18</definedName>
    <definedName name="منطقة_عنوان_الصف5..H18.1">'بطاقة الوقت'!$B$19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9" i="1" l="1"/>
  <c r="H10" i="1"/>
  <c r="H11" i="1"/>
  <c r="H12" i="1"/>
  <c r="H13" i="1"/>
  <c r="H14" i="1"/>
  <c r="H15" i="1"/>
  <c r="H16" i="1" l="1"/>
  <c r="D17" i="1"/>
  <c r="D19" i="1" s="1"/>
  <c r="E17" i="1"/>
  <c r="E19" i="1" s="1"/>
  <c r="F17" i="1"/>
  <c r="F19" i="1" s="1"/>
  <c r="G17" i="1"/>
  <c r="G19" i="1" s="1"/>
  <c r="H19" i="1" l="1"/>
  <c r="C6" i="1"/>
  <c r="H17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<sst xmlns="http://schemas.openxmlformats.org/spreadsheetml/2006/main" count="24" uniqueCount="21">
  <si>
    <t>بطاقة الوقت</t>
  </si>
  <si>
    <t>الموظف</t>
  </si>
  <si>
    <t>عنوان الشارع</t>
  </si>
  <si>
    <t>العنوان 2‏</t>
  </si>
  <si>
    <t>المدينة والرمز البريدي للشارع</t>
  </si>
  <si>
    <t>نهاية الأسبوع:</t>
  </si>
  <si>
    <t>اليوم</t>
  </si>
  <si>
    <t>إجمالي عدد الساعات</t>
  </si>
  <si>
    <t>الأجر بالساعة</t>
  </si>
  <si>
    <t>إجمالي الأجر</t>
  </si>
  <si>
    <t>التاريخ</t>
  </si>
  <si>
    <t>ساعات العمل العادية</t>
  </si>
  <si>
    <t>توقيع الموظف</t>
  </si>
  <si>
    <t>توقيع المدير</t>
  </si>
  <si>
    <t xml:space="preserve">ساعات العمل الإضافية </t>
  </si>
  <si>
    <t>المدير:</t>
  </si>
  <si>
    <t>هاتف الموظف:</t>
  </si>
  <si>
    <t>البريد الإلكتروني للموظف:</t>
  </si>
  <si>
    <t>إجازة مرضية</t>
  </si>
  <si>
    <t>عطلة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</si>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</sst>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[$-1000000]###\-####;[$-1000000]\(###\)\ ###\-####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theme="2" tint="-0.749961851863155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24"/>
      <color theme="9" tint="-0.24994659260841701"/>
      <name val="Tahoma"/>
      <family val="2"/>
    </font>
    <font>
      <sz val="12"/>
      <color theme="2" tint="-0.749961851863155"/>
      <name val="Tahoma"/>
      <family val="2"/>
    </font>
    <font>
      <b/>
      <sz val="11"/>
      <color theme="3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0"/>
      <color theme="1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1"/>
      <color theme="1"/>
      <name val="Tahom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F7F7F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2" tint="-0.499984740745262"/>
      </bottom>
      <diagonal/>
    </border>
  </borders>
  <cellStyleXfs count="53">
    <xf numFmtId="0" fontId="0" fillId="0" borderId="0">
      <alignment vertical="center" wrapText="1"/>
    </xf>
    <xf numFmtId="44" fontId="14" fillId="0" borderId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right" vertical="top" readingOrder="2"/>
    </xf>
    <xf numFmtId="0" fontId="8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1" fillId="0" borderId="3" applyNumberFormat="0" applyFont="0" applyFill="0" applyAlignment="0" applyProtection="0"/>
    <xf numFmtId="0" fontId="1" fillId="0" borderId="2" applyNumberFormat="0" applyFont="0" applyAlignment="0" applyProtection="0">
      <alignment readingOrder="2"/>
    </xf>
    <xf numFmtId="0" fontId="6" fillId="2" borderId="4" applyNumberFormat="0" applyProtection="0">
      <alignment horizontal="left" vertical="center" readingOrder="2"/>
    </xf>
    <xf numFmtId="14" fontId="1" fillId="0" borderId="0" applyFont="0" applyFill="0" applyBorder="0">
      <alignment horizontal="right" readingOrder="2"/>
    </xf>
    <xf numFmtId="2" fontId="1" fillId="0" borderId="0" applyFont="0" applyFill="0" applyBorder="0">
      <alignment horizontal="center" vertical="center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166" fontId="1" fillId="0" borderId="0" applyFont="0" applyFill="0" applyBorder="0">
      <alignment horizontal="left" readingOrder="2"/>
    </xf>
    <xf numFmtId="14" fontId="1" fillId="0" borderId="0" applyFont="0" applyFill="0" applyBorder="0" applyAlignment="0">
      <alignment vertical="center"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6" applyNumberFormat="0" applyAlignment="0" applyProtection="0"/>
    <xf numFmtId="0" fontId="13" fillId="6" borderId="3" applyNumberFormat="0" applyAlignment="0" applyProtection="0"/>
    <xf numFmtId="0" fontId="17" fillId="0" borderId="7" applyNumberFormat="0" applyFill="0" applyAlignment="0" applyProtection="0"/>
    <xf numFmtId="0" fontId="5" fillId="7" borderId="8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8" fillId="0" borderId="0" xfId="3" applyBorder="1" applyAlignment="1">
      <alignment horizontal="right" wrapText="1" readingOrder="2"/>
    </xf>
    <xf numFmtId="0" fontId="4" fillId="0" borderId="0" xfId="4" applyFill="1" applyBorder="1" applyAlignment="1">
      <alignment horizontal="right" wrapText="1" readingOrder="2"/>
    </xf>
    <xf numFmtId="0" fontId="4" fillId="0" borderId="0" xfId="4" applyBorder="1" applyAlignment="1">
      <alignment horizontal="right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Fill="1" applyBorder="1" applyAlignment="1">
      <alignment horizontal="center" vertical="center" wrapText="1" readingOrder="2"/>
    </xf>
    <xf numFmtId="0" fontId="4" fillId="0" borderId="0" xfId="4" applyAlignment="1">
      <alignment horizontal="right" wrapText="1" readingOrder="2"/>
    </xf>
    <xf numFmtId="0" fontId="4" fillId="0" borderId="1" xfId="4" applyBorder="1" applyAlignment="1">
      <alignment horizontal="right" wrapText="1" readingOrder="2"/>
    </xf>
    <xf numFmtId="14" fontId="0" fillId="0" borderId="2" xfId="8" applyNumberFormat="1" applyFont="1" applyBorder="1" applyAlignment="1">
      <alignment horizontal="right" readingOrder="2"/>
    </xf>
    <xf numFmtId="14" fontId="0" fillId="0" borderId="0" xfId="13" applyFont="1" applyFill="1" applyBorder="1" applyAlignment="1">
      <alignment horizontal="right" vertical="center" readingOrder="2"/>
    </xf>
    <xf numFmtId="44" fontId="6" fillId="2" borderId="4" xfId="1" applyFont="1" applyFill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0" fillId="0" borderId="0" xfId="9" applyFont="1" applyFill="1" applyBorder="1" applyAlignment="1">
      <alignment horizontal="center" vertical="center" readingOrder="2"/>
    </xf>
    <xf numFmtId="2" fontId="0" fillId="2" borderId="4" xfId="9" applyFont="1" applyFill="1" applyBorder="1" applyAlignment="1">
      <alignment horizontal="center" vertical="center" readingOrder="2"/>
    </xf>
    <xf numFmtId="0" fontId="1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 readingOrder="2"/>
    </xf>
    <xf numFmtId="2" fontId="0" fillId="0" borderId="0" xfId="0" applyNumberFormat="1" applyAlignment="1">
      <alignment horizontal="center" vertical="center" wrapText="1" readingOrder="2"/>
    </xf>
    <xf numFmtId="0" fontId="0" fillId="0" borderId="0" xfId="0" applyAlignment="1">
      <alignment vertical="center" wrapText="1" readingOrder="2"/>
    </xf>
    <xf numFmtId="0" fontId="0" fillId="0" borderId="13" xfId="6" applyFont="1" applyBorder="1" applyAlignment="1">
      <alignment horizontal="right" vertical="center" wrapText="1" readingOrder="2"/>
    </xf>
    <xf numFmtId="0" fontId="0" fillId="0" borderId="2" xfId="6" applyFont="1" applyAlignment="1">
      <alignment horizontal="right" vertical="center" wrapText="1" readingOrder="2"/>
    </xf>
    <xf numFmtId="0" fontId="4" fillId="0" borderId="9" xfId="10" applyBorder="1" applyAlignment="1">
      <alignment horizontal="right" wrapText="1" readingOrder="2"/>
    </xf>
    <xf numFmtId="0" fontId="4" fillId="0" borderId="9" xfId="6" applyFont="1" applyBorder="1" applyAlignment="1">
      <alignment horizontal="right" wrapText="1" readingOrder="2"/>
    </xf>
    <xf numFmtId="0" fontId="8" fillId="0" borderId="2" xfId="6" applyFont="1" applyAlignment="1">
      <alignment horizontal="right" wrapText="1" readingOrder="2"/>
    </xf>
    <xf numFmtId="166" fontId="4" fillId="0" borderId="9" xfId="12" applyFont="1" applyBorder="1" applyAlignment="1">
      <alignment horizontal="right" readingOrder="2"/>
    </xf>
    <xf numFmtId="0" fontId="7" fillId="0" borderId="0" xfId="2" applyAlignment="1">
      <alignment horizontal="left" vertical="top" readingOrder="2"/>
    </xf>
    <xf numFmtId="0" fontId="6" fillId="2" borderId="10" xfId="7" applyBorder="1" applyAlignment="1">
      <alignment horizontal="right" vertical="center" readingOrder="2"/>
    </xf>
    <xf numFmtId="0" fontId="6" fillId="2" borderId="11" xfId="7" applyBorder="1" applyAlignment="1">
      <alignment horizontal="right" vertical="center" readingOrder="2"/>
    </xf>
    <xf numFmtId="0" fontId="6" fillId="2" borderId="12" xfId="7" applyBorder="1" applyAlignment="1">
      <alignment horizontal="right" vertical="center" readingOrder="2"/>
    </xf>
    <xf numFmtId="14" fontId="0" fillId="0" borderId="9" xfId="8" applyNumberFormat="1" applyFont="1" applyBorder="1" applyAlignment="1">
      <alignment readingOrder="2"/>
    </xf>
  </cellXfs>
  <cellStyles count="53">
    <cellStyle name="20% - تمييز1" xfId="30" builtinId="30" customBuiltin="1"/>
    <cellStyle name="20% - تمييز2" xfId="34" builtinId="34" customBuiltin="1"/>
    <cellStyle name="20% - تمييز3" xfId="38" builtinId="38" customBuiltin="1"/>
    <cellStyle name="20% - تمييز4" xfId="42" builtinId="42" customBuiltin="1"/>
    <cellStyle name="20% - تمييز5" xfId="46" builtinId="46" customBuiltin="1"/>
    <cellStyle name="20% - تمييز6" xfId="50" builtinId="50" customBuiltin="1"/>
    <cellStyle name="40% - تمييز1" xfId="31" builtinId="31" customBuiltin="1"/>
    <cellStyle name="40% - تمييز2" xfId="35" builtinId="35" customBuiltin="1"/>
    <cellStyle name="40% - تمييز3" xfId="39" builtinId="39" customBuiltin="1"/>
    <cellStyle name="40% - تمييز4" xfId="43" builtinId="43" customBuiltin="1"/>
    <cellStyle name="40% - تمييز5" xfId="47" builtinId="47" customBuiltin="1"/>
    <cellStyle name="40% - تمييز6" xfId="51" builtinId="51" customBuiltin="1"/>
    <cellStyle name="60% - تمييز1" xfId="32" builtinId="32" customBuiltin="1"/>
    <cellStyle name="60% - تمييز2" xfId="36" builtinId="36" customBuiltin="1"/>
    <cellStyle name="60% - تمييز3" xfId="40" builtinId="40" customBuiltin="1"/>
    <cellStyle name="60% - تمييز4" xfId="44" builtinId="44" customBuiltin="1"/>
    <cellStyle name="60% - تمييز5" xfId="48" builtinId="48" customBuiltin="1"/>
    <cellStyle name="60% - تمييز6" xfId="52" builtinId="52" customBuiltin="1"/>
    <cellStyle name="Comma" xfId="14" builtinId="3" customBuiltin="1"/>
    <cellStyle name="Comma [0]" xfId="15" builtinId="6" customBuiltin="1"/>
    <cellStyle name="Currency" xfId="1" builtinId="4" customBuiltin="1"/>
    <cellStyle name="Currency [0]" xfId="16" builtinId="7" customBuiltin="1"/>
    <cellStyle name="Followed Hyperlink" xfId="11" builtinId="9" customBuiltin="1"/>
    <cellStyle name="Percent" xfId="17" builtinId="5" customBuiltin="1"/>
    <cellStyle name="إخراج" xfId="23" builtinId="21" customBuiltin="1"/>
    <cellStyle name="إدخال" xfId="5" builtinId="20" customBuiltin="1"/>
    <cellStyle name="ارتباط تشعبي" xfId="10" builtinId="8" customBuiltin="1"/>
    <cellStyle name="الإجمالي" xfId="7" builtinId="25" customBuiltin="1"/>
    <cellStyle name="التاريخ" xfId="13" xr:uid="{00000000-0005-0000-0000-000001000000}"/>
    <cellStyle name="الساعات" xfId="9" xr:uid="{00000000-0005-0000-0000-000005000000}"/>
    <cellStyle name="تاريخ نهاية الأسبوع" xfId="8" xr:uid="{00000000-0005-0000-0000-00000D000000}"/>
    <cellStyle name="تمييز1" xfId="29" builtinId="29" customBuiltin="1"/>
    <cellStyle name="تمييز2" xfId="33" builtinId="33" customBuiltin="1"/>
    <cellStyle name="تمييز3" xfId="37" builtinId="37" customBuiltin="1"/>
    <cellStyle name="تمييز4" xfId="41" builtinId="41" customBuiltin="1"/>
    <cellStyle name="تمييز5" xfId="45" builtinId="45" customBuiltin="1"/>
    <cellStyle name="تمييز6" xfId="49" builtinId="49" customBuiltin="1"/>
    <cellStyle name="جيد" xfId="20" builtinId="26" customBuiltin="1"/>
    <cellStyle name="حساب" xfId="24" builtinId="22" customBuiltin="1"/>
    <cellStyle name="خلية تدقيق" xfId="26" builtinId="23" customBuiltin="1"/>
    <cellStyle name="خلية مرتبطة" xfId="25" builtinId="24" customBuiltin="1"/>
    <cellStyle name="رقم الهاتف" xfId="12" xr:uid="{00000000-0005-0000-0000-00000A000000}"/>
    <cellStyle name="سيئ" xfId="21" builtinId="27" customBuiltin="1"/>
    <cellStyle name="عادي" xfId="0" builtinId="0" customBuiltin="1"/>
    <cellStyle name="عنوان" xfId="2" builtinId="15" customBuiltin="1"/>
    <cellStyle name="عنوان 1" xfId="3" builtinId="16" customBuiltin="1"/>
    <cellStyle name="عنوان 2" xfId="4" builtinId="17" customBuiltin="1"/>
    <cellStyle name="عنوان 3" xfId="18" builtinId="18" customBuiltin="1"/>
    <cellStyle name="عنوان 4" xfId="19" builtinId="19" customBuiltin="1"/>
    <cellStyle name="محايد" xfId="22" builtinId="28" customBuiltin="1"/>
    <cellStyle name="ملاحظة" xfId="6" builtinId="10" customBuiltin="1"/>
    <cellStyle name="نص تحذير" xfId="27" builtinId="11" customBuiltin="1"/>
    <cellStyle name="نص توضيحي" xfId="28" builtinId="53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numFmt numFmtId="2" formatCode="0.00"/>
      <alignment horizontal="center" vertical="center" textRotation="0" wrapText="1" indent="0" justifyLastLine="0" shrinkToFit="0" readingOrder="2"/>
    </dxf>
    <dxf>
      <numFmt numFmtId="2" formatCode="0.00"/>
      <alignment horizontal="center" vertical="center" textRotation="0" wrapText="0" indent="0" justifyLastLine="0" shrinkToFit="0" readingOrder="2"/>
    </dxf>
    <dxf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بطاقة الوقت">
    <tableStyle name="بطاقة الوقت" pivot="0" count="5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بطاقة_الوقت" displayName="بطاقة_الوقت" ref="B8:H16" totalsRowCount="1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اليوم" totalsRowLabel="إجمالي عدد الساعات" dataDxfId="0" totalsRowDxfId="12">
      <calculatedColumnFormula>IFERROR(TEXT(بطاقة_الوقت[[#This Row],[التاريخ]],"aaaa"), "")</calculatedColumnFormula>
    </tableColumn>
    <tableColumn id="2" xr3:uid="{00000000-0010-0000-0000-000002000000}" name="التاريخ" totalsRowDxfId="11" dataCellStyle="التاريخ">
      <calculatedColumnFormula>IFERROR(IF($C$6=0,"",$C$6-6), "")</calculatedColumnFormula>
    </tableColumn>
    <tableColumn id="3" xr3:uid="{00000000-0010-0000-0000-000003000000}" name="ساعات العمل العادية" totalsRowFunction="custom" dataDxfId="10" totalsRowDxfId="9" dataCellStyle="الساعات">
      <totalsRowFormula>SUM(D9:D15)</totalsRowFormula>
    </tableColumn>
    <tableColumn id="4" xr3:uid="{00000000-0010-0000-0000-000004000000}" name="ساعات العمل الإضافية " totalsRowFunction="custom" dataDxfId="8" totalsRowDxfId="7" dataCellStyle="الساعات">
      <totalsRowFormula>SUM(E9:E15)</totalsRowFormula>
    </tableColumn>
    <tableColumn id="5" xr3:uid="{00000000-0010-0000-0000-000005000000}" name="إجازة مرضية" totalsRowFunction="custom" dataDxfId="6" totalsRowDxfId="5" dataCellStyle="الساعات">
      <totalsRowFormula>SUM(F9:F15)</totalsRowFormula>
    </tableColumn>
    <tableColumn id="6" xr3:uid="{00000000-0010-0000-0000-000006000000}" name="عطلة" totalsRowFunction="custom" dataDxfId="4" totalsRowDxfId="3" dataCellStyle="الساعات">
      <totalsRowFormula>SUM(G9:G15)</totalsRowFormula>
    </tableColumn>
    <tableColumn id="7" xr3:uid="{00000000-0010-0000-0000-000007000000}" name="الإجمالي" totalsRowFunction="sum" dataDxfId="2" totalsRowDxfId="1" dataCellStyle="الساعات">
      <calculatedColumnFormula>IFERROR(IF(SUM(D9:G9)&gt;24,"إجمالي &gt; 24 ساعة.",SUM(D9:G9)), "")</calculatedColumnFormula>
    </tableColumn>
  </tableColumns>
  <tableStyleInfo name="بطاقة الوقت" showFirstColumn="1" showLastColumn="0" showRowStripes="1" showColumnStripes="0"/>
  <extLst>
    <ext xmlns:x14="http://schemas.microsoft.com/office/spreadsheetml/2009/9/main" uri="{504A1905-F514-4f6f-8877-14C23A59335A}">
      <x14:table altTextSummary="أدخل ساعات العمل العادية وساعات العمل الإضافي وساعات العطلات والإجازات المرضية لليوم والتاريخ في العمودين B وC من هذا الجدول. يتم احتساب مجموع الساعات والمجموع الكلي تلقائياً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3"/>
  <sheetViews>
    <sheetView showGridLines="0" showZeros="0" rightToLeft="1" tabSelected="1" zoomScalePageLayoutView="80" workbookViewId="0"/>
  </sheetViews>
  <sheetFormatPr defaultColWidth="7.25" defaultRowHeight="30" customHeight="1" x14ac:dyDescent="0.2"/>
  <cols>
    <col min="1" max="1" width="2.625" style="19" customWidth="1"/>
    <col min="2" max="3" width="15.625" style="19" customWidth="1"/>
    <col min="4" max="8" width="19.625" style="19" customWidth="1"/>
    <col min="9" max="9" width="2.625" style="19" customWidth="1"/>
    <col min="10" max="16384" width="7.25" style="19"/>
  </cols>
  <sheetData>
    <row r="1" spans="1:8" ht="65.099999999999994" customHeight="1" x14ac:dyDescent="0.2">
      <c r="A1" s="2"/>
      <c r="B1" s="26" t="s">
        <v>0</v>
      </c>
      <c r="C1" s="26"/>
      <c r="D1" s="26"/>
      <c r="E1" s="26"/>
      <c r="F1" s="26"/>
      <c r="G1" s="26"/>
      <c r="H1" s="26"/>
    </row>
    <row r="2" spans="1:8" ht="30" customHeight="1" x14ac:dyDescent="0.2">
      <c r="A2" s="2"/>
      <c r="B2" s="3" t="s">
        <v>1</v>
      </c>
      <c r="C2" s="24"/>
      <c r="D2" s="24"/>
      <c r="E2" s="2"/>
      <c r="F2" s="3" t="s">
        <v>15</v>
      </c>
      <c r="G2" s="24"/>
      <c r="H2" s="24"/>
    </row>
    <row r="3" spans="1:8" ht="30" customHeight="1" x14ac:dyDescent="0.2">
      <c r="A3" s="2"/>
      <c r="B3" s="4" t="s">
        <v>2</v>
      </c>
      <c r="C3" s="23"/>
      <c r="D3" s="23"/>
      <c r="E3" s="2"/>
      <c r="F3" s="5" t="s">
        <v>16</v>
      </c>
      <c r="G3" s="25"/>
      <c r="H3" s="25"/>
    </row>
    <row r="4" spans="1:8" ht="30" customHeight="1" x14ac:dyDescent="0.2">
      <c r="A4" s="2"/>
      <c r="B4" s="4" t="s">
        <v>3</v>
      </c>
      <c r="C4" s="23"/>
      <c r="D4" s="23"/>
      <c r="E4" s="2"/>
      <c r="F4" s="5" t="s">
        <v>17</v>
      </c>
      <c r="G4" s="22"/>
      <c r="H4" s="23"/>
    </row>
    <row r="5" spans="1:8" ht="30" customHeight="1" x14ac:dyDescent="0.2">
      <c r="A5" s="2"/>
      <c r="B5" s="4" t="s">
        <v>4</v>
      </c>
      <c r="C5" s="23"/>
      <c r="D5" s="23"/>
      <c r="E5" s="2"/>
      <c r="F5" s="2"/>
      <c r="G5" s="2"/>
      <c r="H5" s="2"/>
    </row>
    <row r="6" spans="1:8" ht="45" customHeight="1" x14ac:dyDescent="0.2">
      <c r="A6" s="2"/>
      <c r="B6" s="5" t="s">
        <v>5</v>
      </c>
      <c r="C6" s="30">
        <f ca="1">TODAY()</f>
        <v>43585</v>
      </c>
      <c r="D6" s="30"/>
      <c r="E6" s="2"/>
      <c r="F6" s="2"/>
      <c r="G6" s="2"/>
      <c r="H6" s="2"/>
    </row>
    <row r="7" spans="1:8" ht="15" customHeight="1" x14ac:dyDescent="0.2">
      <c r="A7" s="2"/>
      <c r="B7" s="2"/>
      <c r="C7" s="2"/>
      <c r="D7" s="2"/>
      <c r="E7" s="2"/>
      <c r="F7" s="2"/>
      <c r="G7" s="2"/>
      <c r="H7" s="2"/>
    </row>
    <row r="8" spans="1:8" ht="30" customHeight="1" x14ac:dyDescent="0.2">
      <c r="A8" s="2"/>
      <c r="B8" s="6" t="s">
        <v>6</v>
      </c>
      <c r="C8" s="6" t="s">
        <v>10</v>
      </c>
      <c r="D8" s="7" t="s">
        <v>11</v>
      </c>
      <c r="E8" s="7" t="s">
        <v>14</v>
      </c>
      <c r="F8" s="7" t="s">
        <v>18</v>
      </c>
      <c r="G8" s="7" t="s">
        <v>19</v>
      </c>
      <c r="H8" s="7" t="s">
        <v>20</v>
      </c>
    </row>
    <row r="9" spans="1:8" ht="30" customHeight="1" x14ac:dyDescent="0.2">
      <c r="A9" s="2"/>
      <c r="B9" s="6" t="str">
        <f ca="1">IFERROR(TEXT(بطاقة_الوقت[[#This Row],[التاريخ]],"aaaa"), "")</f>
        <v>الأربعاء</v>
      </c>
      <c r="C9" s="11">
        <f ca="1">IFERROR(IF($C$6=0,"",$C$6-6), "")</f>
        <v>43579</v>
      </c>
      <c r="D9" s="14"/>
      <c r="E9" s="14"/>
      <c r="F9" s="14"/>
      <c r="G9" s="14"/>
      <c r="H9" s="14">
        <f t="shared" ref="H9:H15" si="0">IFERROR(IF(SUM(D9:G9)&gt;24,"إجمالي &gt; 24 ساعة.",SUM(D9:G9)), "")</f>
        <v>0</v>
      </c>
    </row>
    <row r="10" spans="1:8" ht="30" customHeight="1" x14ac:dyDescent="0.2">
      <c r="A10" s="2"/>
      <c r="B10" s="6" t="str">
        <f ca="1">IFERROR(TEXT(بطاقة_الوقت[[#This Row],[التاريخ]],"aaaa"), "")</f>
        <v>الخميس</v>
      </c>
      <c r="C10" s="11">
        <f ca="1">IFERROR(IF($C$6=0,"",$C$6-5), "")</f>
        <v>43580</v>
      </c>
      <c r="D10" s="14"/>
      <c r="E10" s="14"/>
      <c r="F10" s="14"/>
      <c r="G10" s="14"/>
      <c r="H10" s="14">
        <f t="shared" si="0"/>
        <v>0</v>
      </c>
    </row>
    <row r="11" spans="1:8" ht="30" customHeight="1" x14ac:dyDescent="0.2">
      <c r="A11" s="2"/>
      <c r="B11" s="6" t="str">
        <f ca="1">IFERROR(TEXT(بطاقة_الوقت[[#This Row],[التاريخ]],"aaaa"), "")</f>
        <v>الجمعة</v>
      </c>
      <c r="C11" s="11">
        <f ca="1">IFERROR(IF($C$6=0,"",$C$6-4), "")</f>
        <v>43581</v>
      </c>
      <c r="D11" s="14"/>
      <c r="E11" s="14"/>
      <c r="F11" s="14"/>
      <c r="G11" s="14"/>
      <c r="H11" s="14">
        <f t="shared" si="0"/>
        <v>0</v>
      </c>
    </row>
    <row r="12" spans="1:8" ht="30" customHeight="1" x14ac:dyDescent="0.2">
      <c r="A12" s="2"/>
      <c r="B12" s="6" t="str">
        <f ca="1">IFERROR(TEXT(بطاقة_الوقت[[#This Row],[التاريخ]],"aaaa"), "")</f>
        <v>السبت</v>
      </c>
      <c r="C12" s="11">
        <f ca="1">IFERROR(IF($C$6=0,"",$C$6-3), "")</f>
        <v>43582</v>
      </c>
      <c r="D12" s="14"/>
      <c r="E12" s="14"/>
      <c r="F12" s="14"/>
      <c r="G12" s="14"/>
      <c r="H12" s="14">
        <f t="shared" si="0"/>
        <v>0</v>
      </c>
    </row>
    <row r="13" spans="1:8" ht="30" customHeight="1" x14ac:dyDescent="0.2">
      <c r="A13" s="2"/>
      <c r="B13" s="6" t="str">
        <f ca="1">IFERROR(TEXT(بطاقة_الوقت[[#This Row],[التاريخ]],"aaaa"), "")</f>
        <v>الأحد</v>
      </c>
      <c r="C13" s="11">
        <f ca="1">IFERROR(IF($C$6=0,"",$C$6-2), "")</f>
        <v>43583</v>
      </c>
      <c r="D13" s="14"/>
      <c r="E13" s="14"/>
      <c r="F13" s="14"/>
      <c r="G13" s="14"/>
      <c r="H13" s="14">
        <f t="shared" si="0"/>
        <v>0</v>
      </c>
    </row>
    <row r="14" spans="1:8" ht="30" customHeight="1" x14ac:dyDescent="0.2">
      <c r="A14" s="2"/>
      <c r="B14" s="6" t="str">
        <f ca="1">IFERROR(TEXT(بطاقة_الوقت[[#This Row],[التاريخ]],"aaaa"), "")</f>
        <v>الإثنين</v>
      </c>
      <c r="C14" s="11">
        <f ca="1">IFERROR(IF($C$6=0,"",$C$6-1), "")</f>
        <v>43584</v>
      </c>
      <c r="D14" s="14"/>
      <c r="E14" s="14"/>
      <c r="F14" s="14"/>
      <c r="G14" s="14"/>
      <c r="H14" s="14">
        <f t="shared" si="0"/>
        <v>0</v>
      </c>
    </row>
    <row r="15" spans="1:8" ht="30" customHeight="1" x14ac:dyDescent="0.2">
      <c r="A15" s="2"/>
      <c r="B15" s="6" t="str">
        <f ca="1">IFERROR(TEXT(بطاقة_الوقت[[#This Row],[التاريخ]],"aaaa"), "")</f>
        <v>الثلاثاء</v>
      </c>
      <c r="C15" s="11">
        <f ca="1">IFERROR(IF($C$6=0,"",$C$6), "")</f>
        <v>43585</v>
      </c>
      <c r="D15" s="14"/>
      <c r="E15" s="14"/>
      <c r="F15" s="14"/>
      <c r="G15" s="14"/>
      <c r="H15" s="14">
        <f t="shared" si="0"/>
        <v>0</v>
      </c>
    </row>
    <row r="16" spans="1:8" ht="30" customHeight="1" x14ac:dyDescent="0.2">
      <c r="A16" s="2"/>
      <c r="B16" s="16" t="s">
        <v>7</v>
      </c>
      <c r="C16" s="2"/>
      <c r="D16" s="17">
        <f>SUM(D9:D15)</f>
        <v>0</v>
      </c>
      <c r="E16" s="17">
        <f>SUM(E9:E15)</f>
        <v>0</v>
      </c>
      <c r="F16" s="17">
        <f>SUM(F9:F15)</f>
        <v>0</v>
      </c>
      <c r="G16" s="17">
        <f>SUM(G9:G15)</f>
        <v>0</v>
      </c>
      <c r="H16" s="18">
        <f>SUBTOTAL(109,بطاقة_الوقت[الإجمالي])</f>
        <v>0</v>
      </c>
    </row>
    <row r="17" spans="1:8" ht="30" customHeight="1" x14ac:dyDescent="0.2">
      <c r="A17" s="2"/>
      <c r="B17" s="27" t="s">
        <v>7</v>
      </c>
      <c r="C17" s="28"/>
      <c r="D17" s="15">
        <f>IFERROR(SUM(D9:D15), "")</f>
        <v>0</v>
      </c>
      <c r="E17" s="15">
        <f>IFERROR(SUM(E9:E15), "")</f>
        <v>0</v>
      </c>
      <c r="F17" s="15">
        <f>IFERROR(SUM(F9:F15), "")</f>
        <v>0</v>
      </c>
      <c r="G17" s="15">
        <f>IFERROR(SUM(G9:G15), "")</f>
        <v>0</v>
      </c>
      <c r="H17" s="15">
        <f>IFERROR(SUM(H9:H15), "")</f>
        <v>0</v>
      </c>
    </row>
    <row r="18" spans="1:8" ht="30" customHeight="1" x14ac:dyDescent="0.2">
      <c r="A18" s="2"/>
      <c r="B18" s="27" t="s">
        <v>8</v>
      </c>
      <c r="C18" s="29"/>
      <c r="D18" s="13"/>
      <c r="E18" s="13"/>
      <c r="F18" s="13"/>
      <c r="G18" s="13"/>
      <c r="H18" s="12"/>
    </row>
    <row r="19" spans="1:8" ht="30" customHeight="1" x14ac:dyDescent="0.2">
      <c r="A19" s="2"/>
      <c r="B19" s="27" t="s">
        <v>9</v>
      </c>
      <c r="C19" s="28"/>
      <c r="D19" s="12">
        <f>IFERROR(D17*D18, "")</f>
        <v>0</v>
      </c>
      <c r="E19" s="12">
        <f>IFERROR(E17*E18, "")</f>
        <v>0</v>
      </c>
      <c r="F19" s="12">
        <f>IFERROR(F17*F18, "")</f>
        <v>0</v>
      </c>
      <c r="G19" s="12">
        <f>IFERROR(G17*G18, "")</f>
        <v>0</v>
      </c>
      <c r="H19" s="12">
        <f>IFERROR(SUM(D19:G19), "")</f>
        <v>0</v>
      </c>
    </row>
    <row r="20" spans="1:8" ht="30" customHeight="1" x14ac:dyDescent="0.2">
      <c r="A20" s="2"/>
      <c r="B20" s="2"/>
      <c r="C20" s="2"/>
      <c r="D20" s="20"/>
      <c r="E20" s="20"/>
      <c r="F20" s="20"/>
      <c r="G20" s="20"/>
      <c r="H20" s="10"/>
    </row>
    <row r="21" spans="1:8" ht="30" customHeight="1" x14ac:dyDescent="0.2">
      <c r="A21" s="2"/>
      <c r="B21" s="2"/>
      <c r="C21" s="2"/>
      <c r="D21" s="5" t="s">
        <v>12</v>
      </c>
      <c r="E21" s="8"/>
      <c r="F21" s="5"/>
      <c r="G21" s="8"/>
      <c r="H21" s="9" t="s">
        <v>10</v>
      </c>
    </row>
    <row r="22" spans="1:8" ht="30" customHeight="1" x14ac:dyDescent="0.2">
      <c r="A22" s="2"/>
      <c r="B22" s="2"/>
      <c r="C22" s="2"/>
      <c r="D22" s="21"/>
      <c r="E22" s="21"/>
      <c r="F22" s="21"/>
      <c r="G22" s="21"/>
      <c r="H22" s="10"/>
    </row>
    <row r="23" spans="1:8" ht="30" customHeight="1" x14ac:dyDescent="0.2">
      <c r="A23" s="1"/>
      <c r="B23" s="2"/>
      <c r="C23" s="2"/>
      <c r="D23" s="9" t="s">
        <v>13</v>
      </c>
      <c r="E23" s="8"/>
      <c r="F23" s="9"/>
      <c r="G23" s="8"/>
      <c r="H23" s="9" t="s">
        <v>10</v>
      </c>
    </row>
  </sheetData>
  <mergeCells count="14">
    <mergeCell ref="B1:H1"/>
    <mergeCell ref="B17:C17"/>
    <mergeCell ref="B18:C18"/>
    <mergeCell ref="B19:C19"/>
    <mergeCell ref="C5:D5"/>
    <mergeCell ref="C6:D6"/>
    <mergeCell ref="D20:G20"/>
    <mergeCell ref="D22:G22"/>
    <mergeCell ref="G4:H4"/>
    <mergeCell ref="C2:D2"/>
    <mergeCell ref="C3:D3"/>
    <mergeCell ref="C4:D4"/>
    <mergeCell ref="G2:H2"/>
    <mergeCell ref="G3:H3"/>
  </mergeCells>
  <phoneticPr fontId="0" type="noConversion"/>
  <dataValidations count="31">
    <dataValidation allowBlank="1" showInputMessage="1" showErrorMessage="1" prompt="قم بإنشاء بطاقة حضور أسبوعية في ورقة العمل هذه. يتم احتساب مجموع الساعات والمجموع الكلي تلقائياً في نهاية جدول بطاقة الحضور" sqref="A1" xr:uid="{00000000-0002-0000-0000-000000000000}"/>
    <dataValidation allowBlank="1" showInputMessage="1" showErrorMessage="1" prompt="يوجد عنوان ورقة العمل هذه في هذه الخلية. أدخل تفاصيل &quot;الموظف&quot; في الخلايا أدناه" sqref="B1:H1" xr:uid="{00000000-0002-0000-0000-000001000000}"/>
    <dataValidation allowBlank="1" showInputMessage="1" showErrorMessage="1" prompt="أدخل اسم &quot;الموظف&quot; في الخلية الموجودة على اليسار" sqref="B2" xr:uid="{00000000-0002-0000-0000-000002000000}"/>
    <dataValidation allowBlank="1" showInputMessage="1" showErrorMessage="1" prompt="أدخل اسم الموظف في هذه الخلية" sqref="C2:D2" xr:uid="{00000000-0002-0000-0000-000003000000}"/>
    <dataValidation allowBlank="1" showInputMessage="1" showErrorMessage="1" prompt="أدخل اسم المدير في الخلية الموجودة على اليسار" sqref="F2" xr:uid="{00000000-0002-0000-0000-000004000000}"/>
    <dataValidation allowBlank="1" showInputMessage="1" showErrorMessage="1" prompt="أدخل اسم المدير في هذه الخلية" sqref="G2:H2" xr:uid="{00000000-0002-0000-0000-000005000000}"/>
    <dataValidation allowBlank="1" showInputMessage="1" showErrorMessage="1" prompt="أدخل رقم هاتف الموظف في الخلية الموجودة على اليسار" sqref="F3" xr:uid="{00000000-0002-0000-0000-000006000000}"/>
    <dataValidation allowBlank="1" showInputMessage="1" showErrorMessage="1" prompt="أدخل عنوان البريد الإلكتروني للموظف في الخلية الموجودة على اليسار" sqref="F4" xr:uid="{00000000-0002-0000-0000-000007000000}"/>
    <dataValidation allowBlank="1" showInputMessage="1" showErrorMessage="1" prompt="أدخل رقم هاتف الموظف في هذه الخلية" sqref="G3:H3" xr:uid="{00000000-0002-0000-0000-000008000000}"/>
    <dataValidation allowBlank="1" showInputMessage="1" showErrorMessage="1" prompt="أدخل عنوان البريد الإلكتروني للموظف في هذه الخلية" sqref="G4:H4" xr:uid="{00000000-0002-0000-0000-000009000000}"/>
    <dataValidation allowBlank="1" showInputMessage="1" showErrorMessage="1" prompt="أدخل &quot;عنوان الشارع&quot; في الخلية إلى اليسار" sqref="B3" xr:uid="{00000000-0002-0000-0000-00000A000000}"/>
    <dataValidation allowBlank="1" showInputMessage="1" showErrorMessage="1" prompt="أدخل &quot;عنوان الشارع&quot; في هذه الخلية" sqref="C3:D3" xr:uid="{00000000-0002-0000-0000-00000B000000}"/>
    <dataValidation allowBlank="1" showInputMessage="1" showErrorMessage="1" prompt="أدخل &quot;العنوان 2&quot; في الخلية إلى اليسار" sqref="B4" xr:uid="{00000000-0002-0000-0000-00000C000000}"/>
    <dataValidation allowBlank="1" showInputMessage="1" showErrorMessage="1" prompt="أدخل &quot;العنوان 2&quot; في هذه الخلية" sqref="C4:D4" xr:uid="{00000000-0002-0000-0000-00000D000000}"/>
    <dataValidation allowBlank="1" showInputMessage="1" showErrorMessage="1" prompt="أدخل المدينة والمنطقة والرمز البريدي في الخلية إلى اليمين" sqref="B5" xr:uid="{00000000-0002-0000-0000-00000E000000}"/>
    <dataValidation allowBlank="1" showInputMessage="1" showErrorMessage="1" prompt="أدخل المدينة والمنطقة والرمز البريدي في هذه الخلية" sqref="C5:D5" xr:uid="{00000000-0002-0000-0000-00000F000000}"/>
    <dataValidation allowBlank="1" showInputMessage="1" showErrorMessage="1" prompt="أدخل تاريخ نهاية الأسبوع في الخلية الموجودة على اليسار" sqref="B6" xr:uid="{00000000-0002-0000-0000-000010000000}"/>
    <dataValidation allowBlank="1" showInputMessage="1" showErrorMessage="1" prompt="أدخل تاريخ نهاية الأسبوع في هذه الخلية" sqref="C6:D6" xr:uid="{00000000-0002-0000-0000-000011000000}"/>
    <dataValidation allowBlank="1" showInputMessage="1" showErrorMessage="1" prompt="يتم تحديث أيام الأسبوع تلقائياً في هذا العمود أسفل هذا العنوان" sqref="B8" xr:uid="{00000000-0002-0000-0000-000012000000}"/>
    <dataValidation allowBlank="1" showInputMessage="1" showErrorMessage="1" prompt="يتم تحديث التاريخ تلقائياً في هذا العمود أسفل هذا العنوان بناءً على تاريخ انتهاء الأسبوع في الخلية C6" sqref="C8" xr:uid="{00000000-0002-0000-0000-000013000000}"/>
    <dataValidation allowBlank="1" showInputMessage="1" showErrorMessage="1" prompt="أدخل &quot;ساعات العمل العادية&quot; في هذا العمود أسفل هذا العنوان" sqref="D8" xr:uid="{00000000-0002-0000-0000-000014000000}"/>
    <dataValidation allowBlank="1" showInputMessage="1" showErrorMessage="1" prompt="أدخل ساعات العمل الإضافي في هذا العمود ضمن هذا العنوان" sqref="E8" xr:uid="{00000000-0002-0000-0000-000015000000}"/>
    <dataValidation allowBlank="1" showInputMessage="1" showErrorMessage="1" prompt="أدخل ساعات الإجازات المرضية في هذا العمود أسفل هذا العنوان" sqref="F8" xr:uid="{00000000-0002-0000-0000-000016000000}"/>
    <dataValidation allowBlank="1" showInputMessage="1" showErrorMessage="1" prompt="أدخل &quot;ساعات العطلات&quot; في هذا العمود أسفل هذا العنوان" sqref="G8" xr:uid="{00000000-0002-0000-0000-000017000000}"/>
    <dataValidation allowBlank="1" showInputMessage="1" showErrorMessage="1" prompt="يتم حساب إجمالي ساعات العمل لكل يوم تلقائياً في هذا العمود أسفل هذا العنوان" sqref="H8" xr:uid="{00000000-0002-0000-0000-000018000000}"/>
    <dataValidation allowBlank="1" showInputMessage="1" showErrorMessage="1" prompt="يتم حساب إجمالي الساعات للفترة بأكملها تلقائياً في الخلايا إلى اليسار" sqref="B17:C17" xr:uid="{00000000-0002-0000-0000-000019000000}"/>
    <dataValidation allowBlank="1" showInputMessage="1" showErrorMessage="1" prompt="أدخل قيمة الأجر في الساعة في الخلايا إلى اليمين" sqref="B18:C18" xr:uid="{00000000-0002-0000-0000-00001A000000}"/>
    <dataValidation allowBlank="1" showInputMessage="1" showErrorMessage="1" prompt="يتم حساب إجمالي الأجر تلقائياً في الخلايا إلى اليسار" sqref="B19:C19" xr:uid="{00000000-0002-0000-0000-00001B000000}"/>
    <dataValidation allowBlank="1" showInputMessage="1" showErrorMessage="1" prompt="أدخل &quot;توقيع الموظف&quot; في هذه الخلية" sqref="D20:G20" xr:uid="{00000000-0002-0000-0000-00001C000000}"/>
    <dataValidation allowBlank="1" showInputMessage="1" showErrorMessage="1" prompt="أدخل &quot;التاريخ&quot; في هذه الخلية" sqref="H20 H22" xr:uid="{00000000-0002-0000-0000-00001D000000}"/>
    <dataValidation allowBlank="1" showInputMessage="1" showErrorMessage="1" prompt="أدخل توقيع المدير في هذه الخلية" sqref="D22:G22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7:G17 D19:G1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7</vt:i4>
      </vt:variant>
    </vt:vector>
  </HeadingPairs>
  <TitlesOfParts>
    <vt:vector size="8" baseType="lpstr">
      <vt:lpstr>بطاقة الوقت</vt:lpstr>
      <vt:lpstr>'بطاقة الوقت'!Print_Titles</vt:lpstr>
      <vt:lpstr>العنوان1</vt:lpstr>
      <vt:lpstr>منطقة_عنوان_الصف1..C6.1</vt:lpstr>
      <vt:lpstr>منطقة_عنوان_الصف2..G4.1</vt:lpstr>
      <vt:lpstr>منطقة_عنوان_الصف3..H16.1</vt:lpstr>
      <vt:lpstr>منطقة_عنوان_الصف4..G17.1</vt:lpstr>
      <vt:lpstr>منطقة_عنوان_الصف5..H18.1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2019-04-30T10:48:38Z</dcterms:modified>
</cp:coreProperties>
</file>