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600" windowWidth="28800" windowHeight="11715"/>
  </bookViews>
  <sheets>
    <sheet name="الفاتورة التجارية" sheetId="1" r:id="rId1"/>
    <sheet name="العملاء" sheetId="3" r:id="rId2"/>
  </sheets>
  <definedNames>
    <definedName name="BillName">'الفاتورة التجارية'!$C$3</definedName>
    <definedName name="ColumnTitle1">InvoiceItems[[#Headers],[التاريخ]]</definedName>
    <definedName name="CustomerLookup">CustomerList[اسم الشركة]</definedName>
    <definedName name="_xlnm.Print_Area" localSheetId="1">العملاء!$A:$L</definedName>
    <definedName name="_xlnm.Print_Area" localSheetId="0">'الفاتورة التجارية'!$A:$I</definedName>
    <definedName name="_xlnm.Print_Titles" localSheetId="1">العملاء!$2:$2</definedName>
    <definedName name="_xlnm.Print_Titles" localSheetId="0">'الفاتورة التجارية'!$7:$7</definedName>
    <definedName name="RowTitleRegion1..C6">'الفاتورة التجارية'!$B$3</definedName>
    <definedName name="RowTitleRegion2..E5">'الفاتورة التجارية'!$D$3</definedName>
    <definedName name="RowTitleRegion3..H5">'الفاتورة التجارية'!$G$3</definedName>
    <definedName name="RowTitleRegion4..H20">'الفاتورة التجارية'!$G$13</definedName>
    <definedName name="SalesTaxRate">'الفاتورة التجارية'!$H$14</definedName>
    <definedName name="Title2">CustomerList[[#Headers],[اسم الشركة]]</definedName>
    <definedName name="اسم_الشركة">'الفاتورة التجارية'!$B$1</definedName>
    <definedName name="الإجمالي_الفرعي_للفاتورة">'الفاتورة التجارية'!$H$13</definedName>
    <definedName name="الشحن">'الفاتورة التجارية'!$H$16</definedName>
    <definedName name="إيداع">'الفاتورة التجارية'!$H$17</definedName>
    <definedName name="ضريبة_المبيعات">'الفاتورة التجارية'!$H$15</definedName>
  </definedName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8" i="1"/>
  <c r="B17" i="1"/>
  <c r="E4" i="1" l="1"/>
  <c r="E3" i="1"/>
  <c r="B8" i="1" l="1"/>
  <c r="H4" i="1"/>
  <c r="C6" i="1" l="1"/>
  <c r="C5" i="1" l="1"/>
  <c r="H5" i="1" l="1"/>
  <c r="E5" i="1"/>
  <c r="C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<sst xmlns="http://schemas.openxmlformats.org/spreadsheetml/2006/main" count="64" uniqueCount="58">
  <si>
    <t>Tailspin Toys</t>
  </si>
  <si>
    <t>فوترة إلى:</t>
  </si>
  <si>
    <t>العنوان:</t>
  </si>
  <si>
    <t>التاريخ</t>
  </si>
  <si>
    <t>الإجمالي المستحق في 10 أيام. تخضع الحسابات المتأخرة لرسوم فائدة بنسبة % 2 في الشهر.</t>
  </si>
  <si>
    <t>Trey Research</t>
  </si>
  <si>
    <t>رقم العنصر</t>
  </si>
  <si>
    <t>123 الشارع الرئيسي</t>
  </si>
  <si>
    <t>شارع الأندلس، الرياض 12345</t>
  </si>
  <si>
    <t>الهاتف:</t>
  </si>
  <si>
    <t>الفاكس:</t>
  </si>
  <si>
    <t>البريد الإلكتروني:</t>
  </si>
  <si>
    <t>الوصف</t>
  </si>
  <si>
    <t>قوالب خشبية</t>
  </si>
  <si>
    <t>الكمية</t>
  </si>
  <si>
    <t>123-555-0124</t>
  </si>
  <si>
    <t>سعر الوحدة</t>
  </si>
  <si>
    <t>CustomerService@tailspintoys.com</t>
  </si>
  <si>
    <t>www.tailspintoys.com</t>
  </si>
  <si>
    <t>رقم الفاتورة:</t>
  </si>
  <si>
    <t>تاريخ الفاتورة:</t>
  </si>
  <si>
    <t>جهة الاتصال:</t>
  </si>
  <si>
    <t>الخصم</t>
  </si>
  <si>
    <t>الإجمالي الفرعي للفاتورة</t>
  </si>
  <si>
    <t>معدل الضريبة</t>
  </si>
  <si>
    <t>ضريبة المبيعات</t>
  </si>
  <si>
    <t>الشحن</t>
  </si>
  <si>
    <t>المبلغ المُستلم</t>
  </si>
  <si>
    <t>الإجمالي</t>
  </si>
  <si>
    <t>العملاء</t>
  </si>
  <si>
    <t>اسم الشركة</t>
  </si>
  <si>
    <t>Contoso, Ltd</t>
  </si>
  <si>
    <t>اسم جهة الاتصال</t>
  </si>
  <si>
    <t>جميل زاهر</t>
  </si>
  <si>
    <t>آيلة هوتاكي</t>
  </si>
  <si>
    <t>العنوان</t>
  </si>
  <si>
    <t>345 شارع العليا</t>
  </si>
  <si>
    <t>567 شارع هشام بن عبد الملك</t>
  </si>
  <si>
    <t>العنوان 2‏</t>
  </si>
  <si>
    <t>123 سطام بن عبد العزيز</t>
  </si>
  <si>
    <t>المدينة</t>
  </si>
  <si>
    <t>الدمام</t>
  </si>
  <si>
    <t>الرياض</t>
  </si>
  <si>
    <t>المنطقة</t>
  </si>
  <si>
    <t>الشرقية</t>
  </si>
  <si>
    <t>الرمز البريدي</t>
  </si>
  <si>
    <t>09876</t>
  </si>
  <si>
    <t>رقم الهاتف</t>
  </si>
  <si>
    <t>432-555-0178</t>
  </si>
  <si>
    <t>432-555-0189</t>
  </si>
  <si>
    <t>البريد الإلكتروني</t>
  </si>
  <si>
    <t>mike@treyresearch.net</t>
  </si>
  <si>
    <t>janine@contoso.com</t>
  </si>
  <si>
    <t>الفاكس</t>
  </si>
  <si>
    <t>432-555-0187</t>
  </si>
  <si>
    <t>432-555-0123</t>
  </si>
  <si>
    <t>الفاتورة التجارية</t>
  </si>
  <si>
    <t>123-555-0123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</si>
</sst>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&quot;ر.س.‏&quot;\ #,##0.00_-"/>
  </numFmts>
  <fonts count="14" x14ac:knownFonts="1">
    <font>
      <sz val="11"/>
      <color theme="3"/>
      <name val="Tahoma"/>
      <family val="2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1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color theme="3"/>
      <name val="Tahoma"/>
      <family val="2"/>
    </font>
    <font>
      <b/>
      <sz val="28"/>
      <color theme="3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0"/>
      <name val="Tahoma"/>
      <family val="2"/>
    </font>
    <font>
      <sz val="9"/>
      <color theme="4" tint="-0.499984740745262"/>
      <name val="Tahoma"/>
      <family val="2"/>
    </font>
    <font>
      <sz val="10"/>
      <color theme="2" tint="-0.74999237037263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right" vertical="center" wrapText="1"/>
    </xf>
    <xf numFmtId="0" fontId="5" fillId="0" borderId="0" applyNumberFormat="0" applyFill="0" applyBorder="0" applyAlignment="0" applyProtection="0">
      <alignment vertical="center" wrapText="1" readingOrder="2"/>
    </xf>
    <xf numFmtId="0" fontId="5" fillId="0" borderId="0" applyNumberFormat="0" applyFill="0" applyBorder="0" applyProtection="0">
      <alignment horizontal="left" wrapText="1" indent="2"/>
    </xf>
    <xf numFmtId="0" fontId="5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4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 readingOrder="2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Protection="0">
      <alignment horizontal="right" vertical="center"/>
    </xf>
    <xf numFmtId="168" fontId="13" fillId="0" borderId="0" applyFill="0" applyBorder="0" applyProtection="0">
      <alignment horizontal="right" vertical="center" indent="1"/>
    </xf>
    <xf numFmtId="0" fontId="5" fillId="0" borderId="0" applyNumberFormat="0" applyFill="0" applyProtection="0">
      <alignment horizontal="right" vertical="top" indent="2" readingOrder="2"/>
    </xf>
    <xf numFmtId="0" fontId="5" fillId="0" borderId="0" applyNumberFormat="0" applyFill="0" applyBorder="0" applyProtection="0">
      <alignment horizontal="right" indent="2"/>
    </xf>
    <xf numFmtId="0" fontId="4" fillId="2" borderId="2" applyNumberFormat="0" applyFont="0" applyAlignment="0" applyProtection="0"/>
    <xf numFmtId="0" fontId="12" fillId="0" borderId="3" applyNumberFormat="0" applyFill="0" applyAlignment="0" applyProtection="0"/>
    <xf numFmtId="0" fontId="4" fillId="0" borderId="1" applyNumberFormat="0" applyFont="0" applyFill="0" applyAlignment="0">
      <alignment vertical="center"/>
    </xf>
    <xf numFmtId="14" fontId="5" fillId="0" borderId="0" applyFill="0" applyBorder="0" applyProtection="0">
      <alignment horizontal="left" vertical="center" readingOrder="2"/>
    </xf>
    <xf numFmtId="1" fontId="5" fillId="0" borderId="0" applyFill="0" applyBorder="0" applyProtection="0">
      <alignment horizontal="left" vertical="center"/>
    </xf>
    <xf numFmtId="167" fontId="5" fillId="0" borderId="0" applyFill="0" applyBorder="0" applyAlignment="0" applyProtection="0">
      <alignment vertical="center" readingOrder="2"/>
    </xf>
    <xf numFmtId="0" fontId="5" fillId="0" borderId="0" applyNumberFormat="0" applyFill="0" applyBorder="0" applyProtection="0">
      <alignment readingOrder="2"/>
    </xf>
    <xf numFmtId="166" fontId="8" fillId="0" borderId="0" applyNumberFormat="0">
      <alignment horizontal="left" vertical="top" wrapText="1" readingOrder="2"/>
    </xf>
    <xf numFmtId="0" fontId="3" fillId="0" borderId="0" applyNumberFormat="0" applyFill="0" applyBorder="0">
      <alignment horizontal="right" vertical="center" wrapText="1"/>
    </xf>
    <xf numFmtId="0" fontId="5" fillId="0" borderId="0" applyNumberFormat="0" applyFill="0" applyBorder="0">
      <alignment horizontal="left" vertical="center" wrapText="1"/>
    </xf>
    <xf numFmtId="0" fontId="7" fillId="0" borderId="0" applyNumberFormat="0" applyFill="0" applyBorder="0">
      <alignment horizontal="center" vertical="center" wrapText="1"/>
    </xf>
  </cellStyleXfs>
  <cellXfs count="44">
    <xf numFmtId="0" fontId="0" fillId="0" borderId="0" xfId="0">
      <alignment horizontal="right" vertical="center" wrapText="1"/>
    </xf>
    <xf numFmtId="0" fontId="5" fillId="0" borderId="0" xfId="0" applyFont="1" applyAlignment="1">
      <alignment horizontal="right" vertical="center" wrapText="1" readingOrder="2"/>
    </xf>
    <xf numFmtId="0" fontId="5" fillId="0" borderId="0" xfId="2" applyFont="1" applyAlignment="1">
      <alignment horizontal="right" wrapText="1" indent="2" readingOrder="2"/>
    </xf>
    <xf numFmtId="0" fontId="5" fillId="0" borderId="0" xfId="12" applyFont="1" applyAlignment="1">
      <alignment horizontal="left" indent="2" readingOrder="2"/>
    </xf>
    <xf numFmtId="0" fontId="5" fillId="0" borderId="0" xfId="0" applyFont="1">
      <alignment horizontal="right" vertical="center" wrapText="1"/>
    </xf>
    <xf numFmtId="0" fontId="5" fillId="0" borderId="0" xfId="3" applyFont="1" applyAlignment="1">
      <alignment horizontal="right" vertical="top" wrapText="1" indent="2" readingOrder="2"/>
    </xf>
    <xf numFmtId="0" fontId="5" fillId="0" borderId="0" xfId="11" applyFont="1" applyAlignment="1">
      <alignment horizontal="left" vertical="top" indent="2" readingOrder="2"/>
    </xf>
    <xf numFmtId="167" fontId="5" fillId="0" borderId="0" xfId="3" applyNumberFormat="1" applyFont="1" applyAlignment="1">
      <alignment horizontal="right" vertical="top" wrapText="1" indent="2" readingOrder="2"/>
    </xf>
    <xf numFmtId="166" fontId="8" fillId="0" borderId="0" xfId="20" applyNumberFormat="1" applyFont="1" applyAlignment="1">
      <alignment horizontal="right" vertical="top" wrapText="1" readingOrder="2"/>
    </xf>
    <xf numFmtId="0" fontId="9" fillId="0" borderId="0" xfId="0" applyFont="1" applyAlignment="1" applyProtection="1">
      <alignment horizontal="right" vertical="center" wrapText="1" readingOrder="2"/>
    </xf>
    <xf numFmtId="0" fontId="10" fillId="0" borderId="0" xfId="0" applyFont="1" applyAlignment="1" applyProtection="1">
      <alignment horizontal="right" vertical="top" readingOrder="2"/>
    </xf>
    <xf numFmtId="0" fontId="11" fillId="0" borderId="0" xfId="0" applyFont="1" applyAlignment="1">
      <alignment horizontal="right" vertical="top" wrapText="1" readingOrder="2"/>
    </xf>
    <xf numFmtId="0" fontId="5" fillId="0" borderId="0" xfId="22" applyFont="1" applyAlignment="1">
      <alignment horizontal="right" vertical="center" wrapText="1" readingOrder="2"/>
    </xf>
    <xf numFmtId="0" fontId="8" fillId="0" borderId="0" xfId="21" applyFont="1" applyAlignment="1">
      <alignment horizontal="left" vertical="center" wrapText="1" readingOrder="2"/>
    </xf>
    <xf numFmtId="168" fontId="5" fillId="0" borderId="0" xfId="9" applyFont="1" applyFill="1" applyBorder="1" applyAlignment="1">
      <alignment horizontal="left" vertical="center" readingOrder="2"/>
    </xf>
    <xf numFmtId="168" fontId="5" fillId="0" borderId="0" xfId="10" applyFont="1" applyFill="1" applyBorder="1" applyAlignment="1">
      <alignment horizontal="left" vertical="center" indent="1" readingOrder="2"/>
    </xf>
    <xf numFmtId="0" fontId="12" fillId="0" borderId="3" xfId="14" applyFont="1" applyFill="1" applyAlignment="1" applyProtection="1">
      <alignment horizontal="left" vertical="center" readingOrder="2"/>
    </xf>
    <xf numFmtId="168" fontId="13" fillId="0" borderId="3" xfId="10" applyFont="1" applyFill="1" applyBorder="1" applyAlignment="1" applyProtection="1">
      <alignment horizontal="left" vertical="center" indent="1" readingOrder="2"/>
    </xf>
    <xf numFmtId="9" fontId="13" fillId="0" borderId="3" xfId="4" applyFont="1" applyFill="1" applyBorder="1" applyAlignment="1" applyProtection="1">
      <alignment horizontal="left" vertical="center" indent="1" readingOrder="2"/>
    </xf>
    <xf numFmtId="0" fontId="9" fillId="0" borderId="0" xfId="0" applyFont="1" applyProtection="1">
      <alignment horizontal="right" vertical="center" wrapText="1"/>
    </xf>
    <xf numFmtId="2" fontId="6" fillId="0" borderId="0" xfId="6" applyFont="1" applyAlignment="1">
      <alignment horizontal="right" vertical="center" readingOrder="2"/>
    </xf>
    <xf numFmtId="0" fontId="5" fillId="0" borderId="0" xfId="0" applyFont="1" applyFill="1" applyBorder="1" applyAlignment="1" applyProtection="1">
      <alignment horizontal="right" vertical="center" wrapText="1" readingOrder="2"/>
    </xf>
    <xf numFmtId="0" fontId="8" fillId="0" borderId="0" xfId="20" applyNumberFormat="1" applyFont="1" applyAlignment="1">
      <alignment horizontal="right" vertical="top" readingOrder="2"/>
    </xf>
    <xf numFmtId="14" fontId="8" fillId="0" borderId="0" xfId="20" applyNumberFormat="1" applyFont="1" applyAlignment="1">
      <alignment horizontal="right" vertical="top" readingOrder="2"/>
    </xf>
    <xf numFmtId="166" fontId="8" fillId="0" borderId="0" xfId="20" applyNumberFormat="1" applyFont="1" applyAlignment="1">
      <alignment horizontal="right" vertical="top" readingOrder="2"/>
    </xf>
    <xf numFmtId="0" fontId="5" fillId="0" borderId="0" xfId="0" applyFont="1" applyAlignment="1">
      <alignment horizontal="left" vertical="center" wrapText="1"/>
    </xf>
    <xf numFmtId="0" fontId="7" fillId="0" borderId="0" xfId="23" applyFill="1">
      <alignment horizontal="center" vertical="center" wrapText="1"/>
    </xf>
    <xf numFmtId="0" fontId="7" fillId="0" borderId="0" xfId="23" quotePrefix="1">
      <alignment horizontal="center" vertical="center" wrapText="1"/>
    </xf>
    <xf numFmtId="167" fontId="0" fillId="0" borderId="0" xfId="18" applyFont="1" applyAlignment="1">
      <alignment horizontal="right" wrapText="1" indent="2" readingOrder="2"/>
    </xf>
    <xf numFmtId="1" fontId="5" fillId="0" borderId="0" xfId="17" applyAlignment="1">
      <alignment horizontal="left" vertical="center" readingOrder="2"/>
    </xf>
    <xf numFmtId="14" fontId="5" fillId="0" borderId="0" xfId="16" applyFont="1" applyAlignment="1">
      <alignment horizontal="right" vertical="center" readingOrder="2"/>
    </xf>
    <xf numFmtId="0" fontId="5" fillId="0" borderId="0" xfId="22" applyFont="1" applyAlignment="1">
      <alignment horizontal="right" vertical="center" readingOrder="2"/>
    </xf>
    <xf numFmtId="0" fontId="5" fillId="0" borderId="0" xfId="0" applyFont="1" applyFill="1" applyBorder="1" applyAlignment="1" applyProtection="1">
      <alignment horizontal="left" vertical="center" readingOrder="2"/>
    </xf>
    <xf numFmtId="167" fontId="5" fillId="0" borderId="0" xfId="18" applyFill="1" applyBorder="1" applyAlignment="1" applyProtection="1">
      <alignment horizontal="right" vertical="center" readingOrder="2"/>
    </xf>
    <xf numFmtId="0" fontId="5" fillId="0" borderId="0" xfId="1" applyFill="1" applyBorder="1" applyAlignment="1" applyProtection="1">
      <alignment horizontal="right" vertical="center" wrapText="1" readingOrder="2"/>
    </xf>
    <xf numFmtId="0" fontId="5" fillId="0" borderId="0" xfId="19" applyFont="1" applyAlignment="1">
      <alignment horizontal="right" readingOrder="2"/>
    </xf>
    <xf numFmtId="0" fontId="5" fillId="0" borderId="0" xfId="1" applyFont="1" applyBorder="1" applyAlignment="1">
      <alignment horizontal="right" wrapText="1" indent="2" readingOrder="2"/>
    </xf>
    <xf numFmtId="0" fontId="5" fillId="0" borderId="1" xfId="1" applyFont="1" applyBorder="1" applyAlignment="1">
      <alignment horizontal="right" wrapText="1" indent="2" readingOrder="2"/>
    </xf>
    <xf numFmtId="0" fontId="5" fillId="0" borderId="1" xfId="1" applyBorder="1" applyAlignment="1">
      <alignment horizontal="right" vertical="top" wrapText="1" indent="2" readingOrder="2"/>
    </xf>
    <xf numFmtId="0" fontId="5" fillId="0" borderId="0" xfId="11" applyFont="1" applyAlignment="1">
      <alignment horizontal="left" vertical="top" indent="2" readingOrder="2"/>
    </xf>
    <xf numFmtId="167" fontId="8" fillId="0" borderId="0" xfId="18" applyFont="1" applyAlignment="1">
      <alignment horizontal="right" vertical="top" wrapText="1" readingOrder="2"/>
    </xf>
    <xf numFmtId="166" fontId="8" fillId="0" borderId="0" xfId="20" applyNumberFormat="1" applyFont="1" applyAlignment="1">
      <alignment horizontal="right" vertical="top" wrapText="1" readingOrder="2"/>
    </xf>
    <xf numFmtId="2" fontId="6" fillId="0" borderId="0" xfId="6" applyFont="1" applyAlignment="1">
      <alignment horizontal="right" vertical="center" readingOrder="2"/>
    </xf>
    <xf numFmtId="2" fontId="6" fillId="0" borderId="1" xfId="6" applyFont="1" applyBorder="1" applyAlignment="1">
      <alignment horizontal="right" vertical="center" readingOrder="2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5" builtinId="9" customBuiltin="1"/>
    <cellStyle name="Normal" xfId="0" builtinId="0" customBuiltin="1"/>
    <cellStyle name="Percent" xfId="4" builtinId="5" customBuiltin="1"/>
    <cellStyle name="ارتباط تشعبي" xfId="1" builtinId="8" customBuiltin="1"/>
    <cellStyle name="الإجمالي" xfId="14" builtinId="25" customBuiltin="1"/>
    <cellStyle name="التاريخ" xfId="16"/>
    <cellStyle name="الحد الأيسر" xfId="15"/>
    <cellStyle name="الخلية znavigation" xfId="23"/>
    <cellStyle name="الكمية" xfId="17"/>
    <cellStyle name="تفاصيل الفاتورة" xfId="20"/>
    <cellStyle name="رقم الهاتف" xfId="18"/>
    <cellStyle name="عنوان" xfId="6" builtinId="15" customBuiltin="1"/>
    <cellStyle name="عنوان 1" xfId="2" builtinId="16" customBuiltin="1"/>
    <cellStyle name="عنوان 2" xfId="3" builtinId="17" customBuiltin="1"/>
    <cellStyle name="عنوان 3" xfId="11" builtinId="18" customBuiltin="1"/>
    <cellStyle name="عنوان 4" xfId="12" builtinId="19" customBuiltin="1"/>
    <cellStyle name="محاذاة تفاصيل الجدول إلى اليسار" xfId="22"/>
    <cellStyle name="محاذاة عنوان الجدول إلى اليمين" xfId="21"/>
    <cellStyle name="ملاحظة" xfId="13" builtinId="10" customBuiltin="1"/>
    <cellStyle name="نص توضيحي" xfId="19" builtinId="53" customBuiltin="1"/>
  </cellStyles>
  <dxfs count="29">
    <dxf>
      <alignment horizontal="righ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الفاتورة التجارية" defaultPivotStyle="PivotStyleLight16">
    <tableStyle name="الفاتورة التجارية" pivot="0" count="5">
      <tableStyleElement type="wholeTable" dxfId="28"/>
      <tableStyleElement type="headerRow" dxfId="27"/>
      <tableStyleElement type="totalRow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75;&#1604;&#1593;&#1605;&#1604;&#1575;&#156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601;&#1575;&#1578;&#1608;&#1585;&#1577; &#1575;&#1604;&#1578;&#1580;&#1575;&#1585;&#1610;&#157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سهم: خماسي 2" descr="حدد للانتقال إلى ورقة عمل &quot;العملاء&quot;">
          <a:hlinkClick xmlns:r="http://schemas.openxmlformats.org/officeDocument/2006/relationships" r:id="rId1" tooltip="حدد للانتقال إلى ورقة عمل &quot;العملاء&quot;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 flipH="1">
          <a:off x="11541483270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" sz="1100" b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العملاء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سهم: خماسي 1" descr="حدد للانتقال إلى ورقة عمل &quot;الفاتورة التجارية&quot;">
          <a:hlinkClick xmlns:r="http://schemas.openxmlformats.org/officeDocument/2006/relationships" r:id="rId1" tooltip="حدد للانتقال إلى ورقة عمل &quot;الفاتورة التجارية&quot;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" sz="1100" b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الفاتورة</a:t>
          </a:r>
          <a:r>
            <a:rPr lang="ar" sz="1100" b="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التجارية</a:t>
          </a:r>
          <a:endParaRPr lang="en-US" sz="1100" b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7:H12" headerRowDxfId="22" dataDxfId="21" totalsRowDxfId="20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التاريخ" totalsRowLabel="الإجمالي" dataDxfId="19"/>
    <tableColumn id="1" name="رقم العنصر" dataDxfId="18"/>
    <tableColumn id="2" name="الوصف" dataDxfId="17"/>
    <tableColumn id="3" name="الكمية" dataDxfId="16" dataCellStyle="الكمية"/>
    <tableColumn id="4" name="سعر الوحدة" dataDxfId="15"/>
    <tableColumn id="5" name="الخصم" dataDxfId="14"/>
    <tableColumn id="6" name="الإجمالي" dataDxfId="13">
      <calculatedColumnFormula>IF(AND(InvoiceItems[[#This Row],[الكمية]]&lt;&gt;"",InvoiceItems[[#This Row],[سعر الوحدة]]&lt;&gt;""),(InvoiceItems[[#This Row],[الكمية]]*InvoiceItems[[#This Row],[سعر الوحدة]])-InvoiceItems[[#This Row],[الخصم]],"")</calculatedColumnFormula>
    </tableColumn>
  </tableColumns>
  <tableStyleInfo name="الفاتورة التجارية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 و&quot;العنصر&quot; و&quot;الوصف&quot; و&quot;الكمية&quot; و&quot;سعر الوحدة&quot; و&quot;الخصم&quot; في هذا الجدول. يتم حساب الإجمالي تلقائياً"/>
    </ext>
  </extLst>
</table>
</file>

<file path=xl/tables/table2.xml><?xml version="1.0" encoding="utf-8"?>
<table xmlns="http://schemas.openxmlformats.org/spreadsheetml/2006/main" id="1" name="CustomerList" displayName="CustomerList" ref="B2:K4" headerRowDxfId="12" dataDxfId="11" totalsRowDxfId="10" headerRowCellStyle="Normal">
  <autoFilter ref="B2:K4"/>
  <tableColumns count="10">
    <tableColumn id="2" name="اسم الشركة" dataDxfId="9"/>
    <tableColumn id="3" name="اسم جهة الاتصال" dataDxfId="8"/>
    <tableColumn id="4" name="العنوان" dataDxfId="7"/>
    <tableColumn id="1" name="العنوان 2‏" dataDxfId="6"/>
    <tableColumn id="5" name="المدينة" dataDxfId="5"/>
    <tableColumn id="6" name="المنطقة" dataDxfId="4"/>
    <tableColumn id="7" name="الرمز البريدي" dataDxfId="3"/>
    <tableColumn id="8" name="رقم الهاتف" dataDxfId="2" dataCellStyle="رقم الهاتف"/>
    <tableColumn id="10" name="البريد الإلكتروني" dataDxfId="1" dataCellStyle="ارتباط تشعبي"/>
    <tableColumn id="11" name="الفاكس" dataDxfId="0" dataCellStyle="رقم الهاتف"/>
  </tableColumns>
  <tableStyleInfo name="الفاتورة التجارية" showFirstColumn="0" showLastColumn="0" showRowStripes="1" showColumnStripes="0"/>
  <extLst>
    <ext xmlns:x14="http://schemas.microsoft.com/office/spreadsheetml/2009/9/main" uri="{504A1905-F514-4f6f-8877-14C23A59335A}">
      <x14:table altTextSummary="أدخل تفاصيل العميل مثل &quot;اسم الشركة&quot; و&quot;اسم جهة الاتصال&quot; و&quot;العنوان&quot; و&quot;الهاتف&quot; و&quot;البريد الإلكتروني&quot; و&quot;رقم الفاكس&quot; في هذا الجدول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ar-sa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L19"/>
  <sheetViews>
    <sheetView showGridLines="0" rightToLeft="1" tabSelected="1" zoomScaleNormal="100" workbookViewId="0"/>
  </sheetViews>
  <sheetFormatPr defaultColWidth="9.25" defaultRowHeight="30" customHeight="1" x14ac:dyDescent="0.2"/>
  <cols>
    <col min="1" max="1" width="2.75" style="4" customWidth="1"/>
    <col min="2" max="2" width="15.75" style="19" customWidth="1"/>
    <col min="3" max="3" width="25.75" style="19" customWidth="1"/>
    <col min="4" max="4" width="27.125" style="19" customWidth="1"/>
    <col min="5" max="5" width="15.75" style="19" customWidth="1"/>
    <col min="6" max="6" width="18.875" style="19" customWidth="1"/>
    <col min="7" max="7" width="23.75" style="19" customWidth="1"/>
    <col min="8" max="8" width="17" style="19" customWidth="1"/>
    <col min="9" max="9" width="2.75" style="4" customWidth="1"/>
    <col min="10" max="10" width="22.75" style="4" customWidth="1"/>
    <col min="11" max="16384" width="9.25" style="4"/>
  </cols>
  <sheetData>
    <row r="1" spans="1:10" ht="60" customHeight="1" x14ac:dyDescent="0.2">
      <c r="A1" s="1"/>
      <c r="B1" s="42" t="s">
        <v>0</v>
      </c>
      <c r="C1" s="43"/>
      <c r="D1" s="2" t="s">
        <v>7</v>
      </c>
      <c r="E1" s="3" t="s">
        <v>9</v>
      </c>
      <c r="F1" s="28" t="s">
        <v>57</v>
      </c>
      <c r="G1" s="36" t="s">
        <v>17</v>
      </c>
      <c r="H1" s="37"/>
      <c r="I1" s="1"/>
      <c r="J1" s="26" t="s">
        <v>29</v>
      </c>
    </row>
    <row r="2" spans="1:10" ht="54.95" customHeight="1" x14ac:dyDescent="0.2">
      <c r="A2" s="1"/>
      <c r="B2" s="42"/>
      <c r="C2" s="43"/>
      <c r="D2" s="5" t="s">
        <v>8</v>
      </c>
      <c r="E2" s="6" t="s">
        <v>10</v>
      </c>
      <c r="F2" s="7" t="s">
        <v>15</v>
      </c>
      <c r="G2" s="38" t="s">
        <v>18</v>
      </c>
      <c r="H2" s="38"/>
      <c r="I2" s="1"/>
      <c r="J2" s="1"/>
    </row>
    <row r="3" spans="1:10" ht="30" customHeight="1" x14ac:dyDescent="0.2">
      <c r="A3" s="1"/>
      <c r="B3" s="6" t="s">
        <v>1</v>
      </c>
      <c r="C3" s="8" t="s">
        <v>5</v>
      </c>
      <c r="D3" s="6" t="s">
        <v>9</v>
      </c>
      <c r="E3" s="40" t="str">
        <f>IFERROR(VLOOKUP(BillName,CustomerList[],8,FALSE),"")</f>
        <v>432-555-0178</v>
      </c>
      <c r="F3" s="40"/>
      <c r="G3" s="6" t="s">
        <v>19</v>
      </c>
      <c r="H3" s="22">
        <v>34567</v>
      </c>
      <c r="I3" s="1"/>
      <c r="J3" s="1"/>
    </row>
    <row r="4" spans="1:10" ht="30" customHeight="1" x14ac:dyDescent="0.2">
      <c r="A4" s="1"/>
      <c r="B4" s="39" t="s">
        <v>2</v>
      </c>
      <c r="C4" s="8" t="str">
        <f>IFERROR(VLOOKUP(BillName,CustomerList[],3,FALSE),"")</f>
        <v>345 شارع العليا</v>
      </c>
      <c r="D4" s="6" t="s">
        <v>10</v>
      </c>
      <c r="E4" s="40" t="str">
        <f>IFERROR(VLOOKUP(BillName,CustomerList[],10,FALSE),"")</f>
        <v>432-555-0187</v>
      </c>
      <c r="F4" s="40"/>
      <c r="G4" s="6" t="s">
        <v>20</v>
      </c>
      <c r="H4" s="23">
        <f ca="1">TODAY()</f>
        <v>43203</v>
      </c>
      <c r="I4" s="1"/>
      <c r="J4" s="1"/>
    </row>
    <row r="5" spans="1:10" ht="30" customHeight="1" x14ac:dyDescent="0.2">
      <c r="A5" s="1"/>
      <c r="B5" s="39"/>
      <c r="C5" s="8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123 سطام بن عبد العزيز</v>
      </c>
      <c r="D5" s="6" t="s">
        <v>11</v>
      </c>
      <c r="E5" s="41" t="str">
        <f>IFERROR(VLOOKUP(BillName,CustomerList[],9,FALSE),"")</f>
        <v>mike@treyresearch.net</v>
      </c>
      <c r="F5" s="41"/>
      <c r="G5" s="6" t="s">
        <v>21</v>
      </c>
      <c r="H5" s="24" t="str">
        <f>IFERROR(VLOOKUP(BillName,CustomerList[],2,FALSE),"")</f>
        <v>جميل زاهر</v>
      </c>
      <c r="I5" s="1"/>
      <c r="J5" s="1"/>
    </row>
    <row r="6" spans="1:10" ht="30" customHeight="1" x14ac:dyDescent="0.2">
      <c r="A6" s="1"/>
      <c r="B6" s="39"/>
      <c r="C6" s="8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الدمام, الشرقية 12345</v>
      </c>
      <c r="D6" s="9"/>
      <c r="E6" s="9"/>
      <c r="F6" s="10"/>
      <c r="G6" s="11"/>
      <c r="H6" s="9"/>
      <c r="I6" s="1"/>
      <c r="J6" s="1"/>
    </row>
    <row r="7" spans="1:10" ht="30" customHeight="1" x14ac:dyDescent="0.2">
      <c r="A7" s="1"/>
      <c r="B7" s="12" t="s">
        <v>3</v>
      </c>
      <c r="C7" s="12" t="s">
        <v>6</v>
      </c>
      <c r="D7" s="12" t="s">
        <v>12</v>
      </c>
      <c r="E7" s="13" t="s">
        <v>14</v>
      </c>
      <c r="F7" s="13" t="s">
        <v>16</v>
      </c>
      <c r="G7" s="13" t="s">
        <v>22</v>
      </c>
      <c r="H7" s="13" t="s">
        <v>28</v>
      </c>
      <c r="I7" s="1"/>
      <c r="J7" s="1"/>
    </row>
    <row r="8" spans="1:10" ht="30" customHeight="1" x14ac:dyDescent="0.2">
      <c r="A8" s="1"/>
      <c r="B8" s="30">
        <f ca="1">TODAY()</f>
        <v>43203</v>
      </c>
      <c r="C8" s="31">
        <v>789807</v>
      </c>
      <c r="D8" s="12" t="s">
        <v>13</v>
      </c>
      <c r="E8" s="29">
        <v>4</v>
      </c>
      <c r="F8" s="14">
        <v>10</v>
      </c>
      <c r="G8" s="14">
        <v>2</v>
      </c>
      <c r="H8" s="15">
        <f>IF(AND(InvoiceItems[[#This Row],[الكمية]]&lt;&gt;"",InvoiceItems[[#This Row],[سعر الوحدة]]&lt;&gt;""),(InvoiceItems[[#This Row],[الكمية]]*InvoiceItems[[#This Row],[سعر الوحدة]])-InvoiceItems[[#This Row],[الخصم]],"")</f>
        <v>38</v>
      </c>
      <c r="I8" s="1"/>
      <c r="J8" s="1"/>
    </row>
    <row r="9" spans="1:10" ht="30" customHeight="1" x14ac:dyDescent="0.2">
      <c r="A9" s="1"/>
      <c r="B9" s="30"/>
      <c r="C9" s="31"/>
      <c r="D9" s="12"/>
      <c r="E9" s="29"/>
      <c r="F9" s="14"/>
      <c r="G9" s="14"/>
      <c r="H9" s="15" t="str">
        <f>IF(AND(InvoiceItems[[#This Row],[الكمية]]&lt;&gt;"",InvoiceItems[[#This Row],[سعر الوحدة]]&lt;&gt;""),(InvoiceItems[[#This Row],[الكمية]]*InvoiceItems[[#This Row],[سعر الوحدة]])-InvoiceItems[[#This Row],[الخصم]],"")</f>
        <v/>
      </c>
      <c r="I9" s="1"/>
      <c r="J9" s="1"/>
    </row>
    <row r="10" spans="1:10" ht="30" customHeight="1" x14ac:dyDescent="0.2">
      <c r="A10" s="1"/>
      <c r="B10" s="30"/>
      <c r="C10" s="31"/>
      <c r="D10" s="12"/>
      <c r="E10" s="29"/>
      <c r="F10" s="14"/>
      <c r="G10" s="14"/>
      <c r="H10" s="15" t="str">
        <f>IF(AND(InvoiceItems[[#This Row],[الكمية]]&lt;&gt;"",InvoiceItems[[#This Row],[سعر الوحدة]]&lt;&gt;""),(InvoiceItems[[#This Row],[الكمية]]*InvoiceItems[[#This Row],[سعر الوحدة]])-InvoiceItems[[#This Row],[الخصم]],"")</f>
        <v/>
      </c>
      <c r="I10" s="1"/>
      <c r="J10" s="1"/>
    </row>
    <row r="11" spans="1:10" ht="30" customHeight="1" x14ac:dyDescent="0.2">
      <c r="A11" s="1"/>
      <c r="B11" s="30"/>
      <c r="C11" s="31"/>
      <c r="D11" s="12"/>
      <c r="E11" s="29"/>
      <c r="F11" s="14"/>
      <c r="G11" s="14"/>
      <c r="H11" s="15" t="str">
        <f>IF(AND(InvoiceItems[[#This Row],[الكمية]]&lt;&gt;"",InvoiceItems[[#This Row],[سعر الوحدة]]&lt;&gt;""),(InvoiceItems[[#This Row],[الكمية]]*InvoiceItems[[#This Row],[سعر الوحدة]])-InvoiceItems[[#This Row],[الخصم]],"")</f>
        <v/>
      </c>
      <c r="I11" s="1"/>
      <c r="J11" s="1"/>
    </row>
    <row r="12" spans="1:10" ht="30" customHeight="1" x14ac:dyDescent="0.2">
      <c r="A12" s="1"/>
      <c r="B12" s="30"/>
      <c r="C12" s="31"/>
      <c r="D12" s="12"/>
      <c r="E12" s="29"/>
      <c r="F12" s="14"/>
      <c r="G12" s="14"/>
      <c r="H12" s="15" t="str">
        <f>IF(AND(InvoiceItems[[#This Row],[الكمية]]&lt;&gt;"",InvoiceItems[[#This Row],[سعر الوحدة]]&lt;&gt;""),(InvoiceItems[[#This Row],[الكمية]]*InvoiceItems[[#This Row],[سعر الوحدة]])-InvoiceItems[[#This Row],[الخصم]],"")</f>
        <v/>
      </c>
      <c r="I12" s="1"/>
      <c r="J12" s="1"/>
    </row>
    <row r="13" spans="1:10" ht="30" customHeight="1" x14ac:dyDescent="0.2">
      <c r="A13" s="1"/>
      <c r="B13" s="1"/>
      <c r="C13" s="1"/>
      <c r="D13" s="1"/>
      <c r="E13" s="1"/>
      <c r="F13" s="1"/>
      <c r="G13" s="16" t="s">
        <v>23</v>
      </c>
      <c r="H13" s="17">
        <f>SUM(InvoiceItems[الإجمالي])</f>
        <v>38</v>
      </c>
      <c r="I13" s="1"/>
      <c r="J13" s="1"/>
    </row>
    <row r="14" spans="1:10" ht="30" customHeight="1" x14ac:dyDescent="0.2">
      <c r="A14" s="1"/>
      <c r="B14" s="1"/>
      <c r="C14" s="1"/>
      <c r="D14" s="1"/>
      <c r="E14" s="1"/>
      <c r="F14" s="1"/>
      <c r="G14" s="16" t="s">
        <v>24</v>
      </c>
      <c r="H14" s="18">
        <v>8.8999999999999996E-2</v>
      </c>
      <c r="I14" s="1"/>
      <c r="J14" s="1"/>
    </row>
    <row r="15" spans="1:10" ht="30" customHeight="1" x14ac:dyDescent="0.2">
      <c r="A15" s="1"/>
      <c r="B15" s="1"/>
      <c r="C15" s="1"/>
      <c r="D15" s="1"/>
      <c r="E15" s="1"/>
      <c r="F15" s="1"/>
      <c r="G15" s="16" t="s">
        <v>25</v>
      </c>
      <c r="H15" s="17">
        <f>الإجمالي_الفرعي_للفاتورة*SalesTaxRate</f>
        <v>3.3819999999999997</v>
      </c>
      <c r="I15" s="1"/>
      <c r="J15" s="1"/>
    </row>
    <row r="16" spans="1:10" ht="30" customHeight="1" x14ac:dyDescent="0.2">
      <c r="A16" s="1"/>
      <c r="B16" s="1"/>
      <c r="C16" s="1"/>
      <c r="D16" s="1"/>
      <c r="E16" s="1"/>
      <c r="F16" s="1"/>
      <c r="G16" s="16" t="s">
        <v>26</v>
      </c>
      <c r="H16" s="17">
        <v>5</v>
      </c>
      <c r="I16" s="1"/>
      <c r="J16" s="1"/>
    </row>
    <row r="17" spans="1:12" ht="30" customHeight="1" x14ac:dyDescent="0.2">
      <c r="A17" s="1"/>
      <c r="B17" s="35" t="str">
        <f>"دفع كل الشيكات إلى  "&amp;UPPER(اسم_الشركة)&amp;"."</f>
        <v>دفع كل الشيكات إلى  TAILSPIN TOYS.</v>
      </c>
      <c r="C17" s="35"/>
      <c r="D17" s="35"/>
      <c r="E17" s="35"/>
      <c r="F17" s="35"/>
      <c r="G17" s="16" t="s">
        <v>27</v>
      </c>
      <c r="H17" s="17">
        <v>0</v>
      </c>
      <c r="I17" s="1"/>
      <c r="J17" s="1"/>
    </row>
    <row r="18" spans="1:12" ht="30" customHeight="1" x14ac:dyDescent="0.2">
      <c r="A18" s="1"/>
      <c r="B18" s="35" t="s">
        <v>4</v>
      </c>
      <c r="C18" s="35"/>
      <c r="D18" s="35"/>
      <c r="E18" s="35"/>
      <c r="F18" s="35"/>
      <c r="G18" s="16" t="s">
        <v>28</v>
      </c>
      <c r="H18" s="17">
        <f>الإجمالي_الفرعي_للفاتورة+ضريبة_المبيعات+الشحن-إيداع</f>
        <v>46.381999999999998</v>
      </c>
      <c r="I18" s="1"/>
      <c r="J18" s="1"/>
    </row>
    <row r="19" spans="1:12" ht="30" customHeight="1" x14ac:dyDescent="0.2">
      <c r="L19" s="25"/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23" priority="1">
      <formula>$E$5&lt;&gt;""</formula>
    </cfRule>
  </conditionalFormatting>
  <dataValidations xWindow="956" yWindow="463" count="50">
    <dataValidation type="list" allowBlank="1" showInputMessage="1" prompt="حدد اسم العميل في هذه الخلية. اضغط على ALT+سهم لأسفل لفتح قائمة منسدلة، ثم اضغط على مفتاح الإدخال ENTER للتحديد. إضافة المزيد من العملاء إلى ورقة عمل &quot;العميل&quot; لتوسيع قائمة التحديد" sqref="C3">
      <formula1>CustomerLookup</formula1>
    </dataValidation>
    <dataValidation allowBlank="1" showInputMessage="1" showErrorMessage="1" prompt="أدخل عنوان الشركة المُصدرة للفاتورة في هذه الخلية" sqref="D1"/>
    <dataValidation allowBlank="1" showInputMessage="1" showErrorMessage="1" prompt="أدخل المدينة والمنطقة والرمز البريدي في هذه الخلية" sqref="D2"/>
    <dataValidation allowBlank="1" showInputMessage="1" showErrorMessage="1" prompt="أدخل رقم هاتف الشركة المُصدرة في هذه الخلية" sqref="F1"/>
    <dataValidation allowBlank="1" showInputMessage="1" showErrorMessage="1" prompt="أدخل رقم فاكس الشركة المُصدرة في هذه الخلية" sqref="F2"/>
    <dataValidation allowBlank="1" showInputMessage="1" showErrorMessage="1" prompt="أدخل عنوان البريد الإلكتروني للشركة المُصدرة للفاتورة في هذه الخلية" sqref="G1"/>
    <dataValidation allowBlank="1" showInputMessage="1" showErrorMessage="1" prompt="أدخل موقع ويب الشركة المُصدرة للفاتورة في هذه الخلية" sqref="G2:H2"/>
    <dataValidation allowBlank="1" showInputMessage="1" showErrorMessage="1" prompt="يتم تلقائياً تحديث &quot;الفاتورة لـ&quot; المعلومات في الصفوف 3 إلى 6، استناداً إلى التحديد الذي تم إجراءه في الخلية على اليسار. أدخل &quot;رقم الفاتورة&quot; و&quot;تاريخ الفاتورة&quot; في الخلايا H3 وH4" sqref="B3"/>
    <dataValidation allowBlank="1" showInputMessage="1" showErrorMessage="1" prompt="يتم تحديث &quot;رقم هاتف&quot; العميل تلقائياً في الخلية على اليسار" sqref="D3"/>
    <dataValidation allowBlank="1" showInputMessage="1" showErrorMessage="1" prompt="يتم تحديث رقم &quot;هاتف&quot; العميل تلقائياً في الخلية على اليسار " sqref="E3"/>
    <dataValidation allowBlank="1" showInputMessage="1" showErrorMessage="1" prompt="يتم تحديث رقم &quot;فاكس&quot; العميل تلقائياً في الخلية على اليسار" sqref="D4"/>
    <dataValidation allowBlank="1" showInputMessage="1" showErrorMessage="1" prompt="يتم تحديث رقم &quot;فاكس&quot; العميل تلقائياً في هذه الخلية" sqref="E4"/>
    <dataValidation allowBlank="1" showInputMessage="1" showErrorMessage="1" prompt="يتم تحديث عنوان &quot;البريد الإلكتروني&quot; للعميل تلقائياً في الخلية على اليسار" sqref="D5"/>
    <dataValidation allowBlank="1" showInputMessage="1" showErrorMessage="1" prompt="أدخل رقم &quot;الفاتورة&quot; في الخلية على اليسار" sqref="G3"/>
    <dataValidation allowBlank="1" showInputMessage="1" showErrorMessage="1" prompt="أدخل رقم &quot;الفاتورة&quot; في هذه الخلية" sqref="H3"/>
    <dataValidation allowBlank="1" showInputMessage="1" showErrorMessage="1" prompt="أدخل &quot;تاريخ الفاتورة&quot; في الخلية على اليسار" sqref="G4"/>
    <dataValidation allowBlank="1" showInputMessage="1" showErrorMessage="1" prompt="أدخل &quot;تاريخ الفاتورة&quot; في هذه الخلية" sqref="H4"/>
    <dataValidation allowBlank="1" showInputMessage="1" showErrorMessage="1" prompt="يتم تحديث اسم &quot;جهة اتصال العميل&quot; تلقائياً في الخلية على اليسار " sqref="G5"/>
    <dataValidation allowBlank="1" showInputMessage="1" showErrorMessage="1" prompt="يتم تحديث اسم &quot;جهة اتصال&quot; العميل تلقائياً في هذه الخلية" sqref="H5"/>
    <dataValidation allowBlank="1" showInputMessage="1" showErrorMessage="1" prompt="أدخل التاريخ في هذا العمود أسفل هذا العنوان" sqref="B7"/>
    <dataValidation allowBlank="1" showInputMessage="1" showErrorMessage="1" prompt="أدخل رقم العنصر في هذا العمود أسفل هذا العنوان" sqref="C7"/>
    <dataValidation allowBlank="1" showInputMessage="1" showErrorMessage="1" prompt="أدخل وصف &quot;العنصر&quot; في هذا العمود أسفل هذا العنوان" sqref="D7"/>
    <dataValidation allowBlank="1" showInputMessage="1" showErrorMessage="1" prompt="أدخل &quot;الكمية&quot; في هذا العمود أسفل هذا العنوان" sqref="E7"/>
    <dataValidation allowBlank="1" showInputMessage="1" showErrorMessage="1" prompt="أدخل &quot;سعر الوحدة&quot; في هذا العمود أسفل هذا العنوان" sqref="F7"/>
    <dataValidation allowBlank="1" showInputMessage="1" showErrorMessage="1" prompt="أدخل مبلغ &quot;الخصم&quot; في هذا العمود أسفل هذا العنوان" sqref="G7"/>
    <dataValidation allowBlank="1" showInputMessage="1" showErrorMessage="1" prompt="يتم حساب الإجمالي تلقائياً في هذا العمود أسفل هذا العنوان" sqref="H7"/>
    <dataValidation allowBlank="1" showInputMessage="1" showErrorMessage="1" prompt="يتم احتساب &quot;فاتورة الإجمالي الفرعي&quot; تلقائياً في الخلية الموجودة على اليسار" sqref="G13"/>
    <dataValidation allowBlank="1" showInputMessage="1" showErrorMessage="1" prompt="يتم احتساب &quot;فاتورة الإجمالي الفرعي&quot; تلقائياً في هذه الخلية." sqref="H13"/>
    <dataValidation allowBlank="1" showInputMessage="1" showErrorMessage="1" prompt="أدخل &quot;معدل الضريبة&quot; في الخلية على اليسار" sqref="G14"/>
    <dataValidation allowBlank="1" showInputMessage="1" showErrorMessage="1" prompt="أدخل &quot;معدل الضريبة&quot; في هذه الخلية" sqref="H14"/>
    <dataValidation allowBlank="1" showInputMessage="1" showErrorMessage="1" prompt="يتم تلقائياً حساب &quot;معدل الضريبة&quot; في الخلية الموجودة على اليسار" sqref="G15"/>
    <dataValidation allowBlank="1" showInputMessage="1" showErrorMessage="1" prompt="يتم حساب &quot;ضريبة المبيعات&quot; تلقائياً في هذه الخلية" sqref="H15"/>
    <dataValidation allowBlank="1" showInputMessage="1" showErrorMessage="1" prompt="أدخل مبلغ &quot;الشحن&quot; في الخلية على اليسار" sqref="G16"/>
    <dataValidation allowBlank="1" showInputMessage="1" showErrorMessage="1" prompt="أدخل مبلغ &quot;الشحن&quot; في هذه الخلية" sqref="H16"/>
    <dataValidation allowBlank="1" showInputMessage="1" showErrorMessage="1" prompt="أدخل &quot;المبلغ المُستلم&quot; في خلية على اليسار" sqref="G17"/>
    <dataValidation allowBlank="1" showInputMessage="1" showErrorMessage="1" prompt="أدخل &quot;المبلغ المُستلم&quot; في هذه الخلية" sqref="H17"/>
    <dataValidation allowBlank="1" showInputMessage="1" showErrorMessage="1" prompt="يتم تلقائياً حساب &quot;الإجمالي&quot; في الخلية الموجودة على اليسار" sqref="G18"/>
    <dataValidation allowBlank="1" showInputMessage="1" showErrorMessage="1" prompt="يتم احتساب &quot;الإجمالي&quot; تلقائياً في هذه الخلية" sqref="H18"/>
    <dataValidation allowBlank="1" showInputMessage="1" showErrorMessage="1" prompt="يتم إدخال اسم الشركة تلقائياً في هذه الخلية" sqref="B17:F17"/>
    <dataValidation allowBlank="1" showInputMessage="1" showErrorMessage="1" prompt="أدخل عدد الأيام التي تم فيها استحقاق &quot;الإجمالي&quot; ورسوم الفائدة في حدود النص في هذه الخلية. يتم توفير نموذج للبيانات في القالب الافتراضي" sqref="B18:F18"/>
    <dataValidation allowBlank="1" showInputMessage="1" showErrorMessage="1" prompt="يتم تحديث عنوان العميل تلقائياً في هذه الخلية" sqref="C4"/>
    <dataValidation allowBlank="1" showInputMessage="1" showErrorMessage="1" prompt="يتم تحديث عنوان العميل 2 تلقائياً في هذه الخلية" sqref="C5"/>
    <dataValidation allowBlank="1" showInputMessage="1" showErrorMessage="1" prompt="يتم تحديث مدينة العميل والولاية والرمز البريدي تلقائياً في هذه الخلية" sqref="C6"/>
    <dataValidation allowBlank="1" showInputMessage="1" showErrorMessage="1" prompt="يتم تحديث &quot;عنوان البريد الإلكتروني&quot; للعميل تلقائياً في هذه الخلية" sqref="E5"/>
    <dataValidation allowBlank="1" showInputMessage="1" showErrorMessage="1" prompt="إنشاء &quot;فاتورة تجارية&quot; في هذا المصنف. أدخل تفاصيل الشركة في تفاصيل ورقة العمل والعملاء داخل ورقة عمل &quot;العملاء&quot;. حدد خلية J1 للانتقال إلى ورقة عمل &quot;العملاء&quot;" sqref="A1"/>
    <dataValidation allowBlank="1" showInputMessage="1" showErrorMessage="1" prompt="أدخل رقم هاتف الشركة المُصدرة في الخلية على اليسار" sqref="E1"/>
    <dataValidation allowBlank="1" showInputMessage="1" showErrorMessage="1" prompt="أدخل رقم فاكس الشركة المُصدرة في الخلية على اليسار" sqref="E2"/>
    <dataValidation allowBlank="1" showInputMessage="1" showErrorMessage="1" prompt="يتم تحديث &quot;عنوان العميل&quot; تلقائياً في الخلايا من C3 إلى C6" sqref="B4:B6"/>
    <dataValidation allowBlank="1" showInputMessage="1" showErrorMessage="1" prompt="أدخل اسم الشركة المُصدرة للفاتورة في هذه الخلية. أدخل تفاصيل فوترة الشركة في الخلايا من D1 إلى G2 وتفاصيل الفوترة في الخلايا من B3 إلى H5. أدخل تفاصيل &quot;الفاتورة&quot; في الجدول بدءاً من الخلية B7" sqref="B1:C2"/>
    <dataValidation allowBlank="1" showInputMessage="1" showErrorMessage="1" prompt="رابط التنقل إلى ورقة عمل &quot;العملاء&quot; لن تتم طباعة هذه الخلية" sqref="J1"/>
  </dataValidations>
  <hyperlinks>
    <hyperlink ref="G1" r:id="rId1"/>
    <hyperlink ref="G2" r:id="rId2"/>
    <hyperlink ref="G2:H2" r:id="rId3" tooltip="حدد لعرض موقع الويب هذا" display="www.tailspintoys.com"/>
    <hyperlink ref="J1" location="العملاء!A1" tooltip="حدد للانتقال إلى ورقة عمل &quot;العملاء&quot;" display="العملاء"/>
  </hyperlinks>
  <printOptions horizontalCentered="1"/>
  <pageMargins left="0.25" right="0.25" top="0.75" bottom="0.75" header="0.3" footer="0.3"/>
  <pageSetup paperSize="9" fitToHeight="0" orientation="portrait" horizontalDpi="300" verticalDpi="300" r:id="rId4"/>
  <headerFooter differentFirst="1">
    <oddFooter>Page &amp;P of &amp;N</oddFooter>
  </headerFooter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rightToLeft="1" zoomScaleNormal="100" workbookViewId="0"/>
  </sheetViews>
  <sheetFormatPr defaultColWidth="9.25" defaultRowHeight="30" customHeight="1" x14ac:dyDescent="0.2"/>
  <cols>
    <col min="1" max="1" width="2.75" style="4" customWidth="1"/>
    <col min="2" max="3" width="21.75" style="4" customWidth="1"/>
    <col min="4" max="4" width="27.75" style="4" customWidth="1"/>
    <col min="5" max="5" width="25.75" style="4" customWidth="1"/>
    <col min="6" max="6" width="16.75" style="4" customWidth="1"/>
    <col min="7" max="7" width="17.25" style="4" customWidth="1"/>
    <col min="8" max="8" width="14.875" style="4" customWidth="1"/>
    <col min="9" max="9" width="16.5" style="4" customWidth="1"/>
    <col min="10" max="10" width="22.625" style="4" customWidth="1"/>
    <col min="11" max="11" width="21" style="4" customWidth="1"/>
    <col min="12" max="12" width="2.75" style="4" customWidth="1"/>
    <col min="13" max="13" width="22.75" style="4" customWidth="1"/>
    <col min="14" max="16384" width="9.25" style="4"/>
  </cols>
  <sheetData>
    <row r="1" spans="1:13" ht="42" customHeight="1" x14ac:dyDescent="0.2">
      <c r="A1" s="1"/>
      <c r="B1" s="20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27" t="s">
        <v>56</v>
      </c>
    </row>
    <row r="2" spans="1:13" ht="30" customHeight="1" x14ac:dyDescent="0.2">
      <c r="A2" s="1"/>
      <c r="B2" s="1" t="s">
        <v>30</v>
      </c>
      <c r="C2" s="1" t="s">
        <v>32</v>
      </c>
      <c r="D2" s="1" t="s">
        <v>35</v>
      </c>
      <c r="E2" s="1" t="s">
        <v>38</v>
      </c>
      <c r="F2" s="1" t="s">
        <v>40</v>
      </c>
      <c r="G2" s="1" t="s">
        <v>43</v>
      </c>
      <c r="H2" s="1" t="s">
        <v>45</v>
      </c>
      <c r="I2" s="1" t="s">
        <v>47</v>
      </c>
      <c r="J2" s="1" t="s">
        <v>50</v>
      </c>
      <c r="K2" s="1" t="s">
        <v>53</v>
      </c>
      <c r="L2" s="1"/>
      <c r="M2" s="1"/>
    </row>
    <row r="3" spans="1:13" ht="30" customHeight="1" x14ac:dyDescent="0.2">
      <c r="A3" s="1"/>
      <c r="B3" s="21" t="s">
        <v>5</v>
      </c>
      <c r="C3" s="21" t="s">
        <v>33</v>
      </c>
      <c r="D3" s="21" t="s">
        <v>36</v>
      </c>
      <c r="E3" s="21" t="s">
        <v>39</v>
      </c>
      <c r="F3" s="21" t="s">
        <v>41</v>
      </c>
      <c r="G3" s="21" t="s">
        <v>44</v>
      </c>
      <c r="H3" s="32">
        <v>12345</v>
      </c>
      <c r="I3" s="33" t="s">
        <v>48</v>
      </c>
      <c r="J3" s="34" t="s">
        <v>51</v>
      </c>
      <c r="K3" s="33" t="s">
        <v>54</v>
      </c>
      <c r="L3" s="1"/>
      <c r="M3" s="1"/>
    </row>
    <row r="4" spans="1:13" ht="30" customHeight="1" x14ac:dyDescent="0.2">
      <c r="A4" s="1"/>
      <c r="B4" s="21" t="s">
        <v>31</v>
      </c>
      <c r="C4" s="21" t="s">
        <v>34</v>
      </c>
      <c r="D4" s="21" t="s">
        <v>37</v>
      </c>
      <c r="E4" s="21"/>
      <c r="F4" s="21" t="s">
        <v>42</v>
      </c>
      <c r="G4" s="21" t="s">
        <v>42</v>
      </c>
      <c r="H4" s="32" t="s">
        <v>46</v>
      </c>
      <c r="I4" s="33" t="s">
        <v>49</v>
      </c>
      <c r="J4" s="34" t="s">
        <v>52</v>
      </c>
      <c r="K4" s="33" t="s">
        <v>55</v>
      </c>
      <c r="L4" s="1"/>
      <c r="M4" s="1"/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أدخل تفاصيل العميل في ورقة العمل هذه. يتم استخدام معلومات العميل التي تم إدخالها في ورقة عمل &quot;الفاتورة التجارية&quot;. حدد الخلية M1 للانتقال إلى ورقة عمل &quot;الفاتورة التجارية&quot;" sqref="A1"/>
    <dataValidation allowBlank="1" showInputMessage="1" showErrorMessage="1" prompt="عنوان ورقة العمل هذه موجود في هذه الخلية" sqref="B1"/>
    <dataValidation allowBlank="1" showInputMessage="1" showErrorMessage="1" prompt="أدخل &quot;اسم الشركة&quot; في هذا العمود أسفل هذا العنوان. استخدم عوامل تصفية العناوين للبحث عن إدخالات معينة" sqref="B2"/>
    <dataValidation allowBlank="1" showInputMessage="1" showErrorMessage="1" prompt="أدخل &quot;اسم جهة الاتصال&quot; في هذا العمود أسفل هذا العنوان" sqref="C2"/>
    <dataValidation allowBlank="1" showInputMessage="1" showErrorMessage="1" prompt="أدخل &quot;العنوان&quot; في هذا العمود أسفل هذا العنوان" sqref="D2"/>
    <dataValidation allowBlank="1" showInputMessage="1" showErrorMessage="1" prompt="أدخل &quot;العنوان 2&quot; في هذا العمود أسفل هذا العنوان" sqref="E2"/>
    <dataValidation allowBlank="1" showInputMessage="1" showErrorMessage="1" prompt="أدخل &quot;المدينة&quot; في هذا العمود أسفل هذا العنوان" sqref="F2"/>
    <dataValidation allowBlank="1" showInputMessage="1" showErrorMessage="1" prompt="أدخل &quot;المنطقة&quot; في هذا العمود أسفل هذا العنوان" sqref="G2"/>
    <dataValidation allowBlank="1" showInputMessage="1" showErrorMessage="1" prompt="أدخل &quot;الرمز البريدي&quot; في هذا العمود أسفل هذا العنوان" sqref="H2"/>
    <dataValidation allowBlank="1" showInputMessage="1" showErrorMessage="1" prompt="أدخل رقم &quot;الهاتف&quot; في هذا العمود أسفل هذا العنوان" sqref="I2"/>
    <dataValidation allowBlank="1" showInputMessage="1" showErrorMessage="1" prompt="أدخل &quot;عنوان البريد الإلكتروني&quot; في هذا العمود أسفل هذا العنوان" sqref="J2"/>
    <dataValidation allowBlank="1" showInputMessage="1" showErrorMessage="1" prompt="أدخل رقم &quot;الفاكس&quot; في هذا العمود أسفل هذا العنوان" sqref="K2"/>
    <dataValidation allowBlank="1" showInputMessage="1" showErrorMessage="1" prompt="ارتباط التنقل إلى ورقة عمل &quot;الفاتورة التجارية&quot;. لن تتم طباعة هذه الخلية" sqref="M1"/>
  </dataValidations>
  <hyperlinks>
    <hyperlink ref="J4" r:id="rId1"/>
    <hyperlink ref="J3" r:id="rId2"/>
    <hyperlink ref="M1" location="'الفاتورة التجارية'!A1" tooltip="حدد للانتقال إلى ورقة عمل &quot;الفاتورة التجارية&quot;" display="الفاتورة التجارية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18</vt:i4>
      </vt:variant>
    </vt:vector>
  </HeadingPairs>
  <TitlesOfParts>
    <vt:vector size="20" baseType="lpstr">
      <vt:lpstr>الفاتورة التجارية</vt:lpstr>
      <vt:lpstr>العملاء</vt:lpstr>
      <vt:lpstr>BillName</vt:lpstr>
      <vt:lpstr>ColumnTitle1</vt:lpstr>
      <vt:lpstr>CustomerLookup</vt:lpstr>
      <vt:lpstr>العملاء!Print_Area</vt:lpstr>
      <vt:lpstr>'الفاتورة التجارية'!Print_Area</vt:lpstr>
      <vt:lpstr>العملاء!Print_Titles</vt:lpstr>
      <vt:lpstr>'الفاتورة التجارية'!Print_Titles</vt:lpstr>
      <vt:lpstr>RowTitleRegion1..C6</vt:lpstr>
      <vt:lpstr>RowTitleRegion2..E5</vt:lpstr>
      <vt:lpstr>RowTitleRegion3..H5</vt:lpstr>
      <vt:lpstr>RowTitleRegion4..H20</vt:lpstr>
      <vt:lpstr>SalesTaxRate</vt:lpstr>
      <vt:lpstr>Title2</vt:lpstr>
      <vt:lpstr>اسم_الشركة</vt:lpstr>
      <vt:lpstr>الإجمالي_الفرعي_للفاتورة</vt:lpstr>
      <vt:lpstr>الشحن</vt:lpstr>
      <vt:lpstr>إيداع</vt:lpstr>
      <vt:lpstr>ضريبة_المبيعات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2018-04-13T09:56:40Z</dcterms:modified>
</cp:coreProperties>
</file>